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mc:AlternateContent xmlns:mc="http://schemas.openxmlformats.org/markup-compatibility/2006">
    <mc:Choice Requires="x15">
      <x15ac:absPath xmlns:x15ac="http://schemas.microsoft.com/office/spreadsheetml/2010/11/ac" url="C:\Users\Vida\Desktop\VPS nauja KVIETIMAI 2024\K4 Jaunimo_verslumo_įtraukties_sk\Atnaujinta paraiška  NMA 2024 10 30\"/>
    </mc:Choice>
  </mc:AlternateContent>
  <xr:revisionPtr revIDLastSave="0" documentId="13_ncr:1_{D7C52E05-7F17-4FF0-8463-110E163577D8}" xr6:coauthVersionLast="47" xr6:coauthVersionMax="47" xr10:uidLastSave="{00000000-0000-0000-0000-000000000000}"/>
  <bookViews>
    <workbookView xWindow="1464" yWindow="1464" windowWidth="23040" windowHeight="12120" activeTab="1"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8" l="1"/>
  <c r="E11" i="5" l="1"/>
  <c r="E4" i="18"/>
  <c r="I17" i="5" l="1"/>
  <c r="I18" i="5"/>
  <c r="I19" i="5"/>
  <c r="H17" i="5"/>
  <c r="H18" i="5"/>
  <c r="H19" i="5"/>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38" i="5" l="1"/>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<sst xmlns="http://schemas.openxmlformats.org/spreadsheetml/2006/main" count="706" uniqueCount="662">
  <si>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</si>
  <si>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</si>
  <si>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</si>
  <si>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</si>
  <si>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</si>
  <si>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</si>
  <si>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</si>
  <si>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</si>
  <si>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</si>
  <si>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</si>
  <si>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</si>
  <si>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</si>
  <si>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</si>
  <si>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</si>
  <si>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</si>
  <si>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</si>
  <si>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</si>
  <si>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</si>
  <si>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</si>
  <si>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</si>
  <si>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</si>
  <si>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</si>
  <si>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</si>
  <si>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</si>
  <si>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</si>
  <si>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</si>
  <si>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</si>
  <si>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</si>
  <si>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</si>
  <si>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</si>
  <si>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</si>
  <si>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</si>
  <si>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</si>
  <si>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</si>
  <si>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</si>
  <si>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</si>
  <si>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</si>
  <si>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</si>
  <si>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</si>
  <si>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</si>
  <si>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</si>
  <si>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</si>
  <si>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</si>
  <si>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</si>
  <si>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</si>
  <si>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</si>
  <si>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</si>
  <si>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</si>
  <si>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</si>
  <si>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</si>
  <si>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</si>
  <si>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</si>
  <si>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</si>
  <si>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</si>
  <si>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</si>
  <si>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</si>
  <si>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</si>
  <si>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</si>
  <si>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</si>
  <si>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</si>
  <si>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</si>
  <si>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</si>
  <si>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</si>
  <si>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</si>
  <si>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</si>
  <si>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</si>
  <si>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</si>
  <si>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</si>
  <si>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</si>
  <si>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</si>
  <si>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</si>
  <si>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</si>
  <si>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</si>
  <si>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</si>
  <si>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</si>
  <si>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</si>
  <si>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</si>
  <si>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</si>
  <si>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</si>
  <si>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</si>
  <si>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</si>
  <si>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</si>
  <si>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</si>
  <si>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</si>
  <si>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</si>
  <si>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</si>
  <si>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</si>
  <si>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</si>
  <si>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</si>
  <si>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</si>
  <si>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</si>
  <si>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</si>
  <si>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</si>
  <si>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</si>
  <si>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</si>
  <si>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</si>
  <si>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</si>
  <si>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</si>
  <si>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</si>
  <si>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</si>
  <si>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</si>
  <si>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</si>
  <si>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</si>
  <si>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</si>
  <si>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</si>
  <si>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</si>
  <si>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</si>
  <si>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</si>
  <si>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</si>
  <si>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</si>
  <si>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</si>
  <si>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</si>
  <si>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</si>
  <si>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</si>
  <si>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</si>
  <si>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</si>
  <si>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</si>
  <si>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</si>
  <si>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</si>
  <si>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</si>
  <si>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</si>
  <si>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</si>
  <si>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</si>
  <si>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</si>
  <si>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</si>
  <si>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</si>
  <si>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</si>
  <si>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</si>
  <si>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</si>
  <si>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</si>
  <si>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</si>
  <si>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</si>
  <si>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</si>
  <si>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</si>
  <si>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</si>
  <si>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</si>
  <si>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</si>
  <si>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</si>
  <si>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</si>
  <si>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</si>
  <si>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</si>
  <si>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</si>
  <si>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</si>
  <si>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</si>
  <si>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</si>
  <si>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</si>
  <si>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</si>
  <si>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</si>
  <si>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</si>
  <si>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</si>
  <si>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</si>
  <si>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</si>
  <si>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</si>
  <si>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</si>
  <si>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</si>
  <si>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</si>
  <si>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</si>
  <si>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</si>
  <si>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</si>
  <si>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</si>
  <si>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</si>
  <si>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</si>
  <si>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</si>
  <si>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</si>
  <si>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</si>
  <si>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</si>
  <si>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</si>
  <si>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</si>
  <si>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</si>
  <si>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</si>
  <si>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</si>
  <si>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</si>
  <si>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</si>
  <si>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</si>
  <si>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</si>
  <si>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</si>
  <si>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</si>
  <si>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</si>
  <si>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</si>
  <si>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</si>
  <si>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</si>
  <si>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</si>
  <si>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</si>
  <si>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</si>
  <si>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</si>
  <si>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</si>
  <si>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</si>
  <si>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</si>
  <si>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</si>
  <si>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</si>
  <si>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</si>
  <si>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</si>
  <si>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</si>
  <si>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</si>
  <si>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</si>
  <si>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</si>
  <si>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</si>
  <si>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</si>
  <si>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</si>
  <si>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</si>
  <si>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</si>
  <si>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</si>
  <si>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</si>
  <si>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</si>
  <si>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</si>
  <si>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</si>
  <si>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</si>
  <si>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</si>
  <si>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</si>
  <si>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</si>
  <si>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</si>
  <si>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</si>
  <si>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</si>
  <si>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</si>
  <si>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</si>
  <si>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</si>
  <si>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</si>
  <si>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</si>
  <si>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</si>
  <si>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</si>
  <si>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</si>
  <si>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</si>
  <si>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</si>
  <si>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</si>
  <si>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</si>
  <si>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</si>
  <si>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</si>
  <si>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</si>
  <si>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</si>
  <si>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</si>
  <si>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</si>
  <si>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</si>
  <si>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</si>
  <si>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</si>
  <si>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</si>
  <si>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</si>
  <si>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</si>
  <si>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</si>
  <si>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</si>
  <si>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</si>
  <si>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</si>
  <si>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</si>
  <si>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</si>
  <si>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</si>
  <si>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</si>
  <si>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</si>
  <si>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</si>
  <si>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</si>
  <si>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</si>
  <si>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</si>
  <si>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</si>
  <si>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</si>
  <si>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</si>
  <si>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</si>
  <si>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</si>
  <si>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</si>
  <si>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</si>
  <si>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</si>
  <si>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</si>
  <si>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</si>
  <si>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</si>
  <si>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</si>
  <si>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</si>
  <si>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</si>
  <si>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</si>
  <si>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</si>
  <si>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</si>
  <si>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</si>
  <si>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</si>
  <si>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</si>
  <si>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</si>
  <si>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</si>
  <si>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</si>
  <si>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</si>
  <si>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</si>
  <si>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</si>
  <si>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</si>
  <si>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</si>
  <si>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</si>
  <si>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</si>
  <si>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</si>
  <si>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</si>
  <si>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</si>
  <si>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</si>
  <si>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</si>
  <si>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</si>
  <si>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</si>
  <si>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</si>
  <si>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</si>
  <si>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</si>
  <si>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</si>
  <si>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</si>
  <si>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</si>
  <si>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</si>
  <si>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</si>
  <si>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</si>
  <si>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</si>
  <si>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</si>
  <si>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</si>
  <si>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</si>
  <si>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</si>
  <si>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</si>
  <si>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</si>
  <si>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</si>
  <si>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</si>
  <si>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</si>
  <si>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</si>
  <si>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</si>
  <si>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</si>
  <si>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</si>
  <si>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</si>
  <si>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</si>
  <si>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</si>
  <si>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</si>
  <si>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</si>
  <si>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</si>
  <si>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</si>
  <si>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</si>
  <si>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</si>
  <si>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</si>
  <si>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</si>
  <si>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</si>
  <si>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</si>
  <si>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</si>
  <si>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</si>
  <si>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</si>
  <si>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</si>
  <si>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</si>
  <si>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</si>
  <si>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</si>
  <si>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</si>
  <si>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</si>
  <si>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</si>
  <si>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</si>
  <si>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</si>
  <si>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</si>
  <si>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</si>
  <si>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</si>
  <si>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</si>
  <si>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</si>
  <si>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</si>
  <si>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</si>
  <si>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</si>
  <si>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</si>
  <si>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</si>
  <si>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</si>
  <si>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</si>
  <si>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</si>
  <si>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</si>
  <si>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</si>
  <si>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</si>
  <si>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</si>
  <si>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</si>
  <si>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</si>
  <si>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</si>
  <si>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</si>
  <si>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</si>
  <si>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</si>
  <si>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</si>
  <si>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</si>
  <si>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</si>
  <si>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</si>
  <si>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</si>
  <si>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</si>
  <si>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</si>
  <si>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</si>
  <si>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</si>
  <si>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</si>
  <si>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</si>
  <si>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</si>
  <si>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</si>
  <si>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</si>
  <si>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</si>
  <si>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</si>
  <si>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</si>
  <si>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</si>
  <si>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</si>
  <si>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</si>
  <si>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</si>
  <si>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</si>
  <si>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</si>
  <si>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</si>
  <si>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</si>
  <si>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</si>
  <si>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</si>
  <si>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</si>
  <si>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</si>
  <si>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</si>
  <si>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</si>
  <si>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</si>
  <si>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</si>
  <si>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</si>
  <si>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</si>
  <si>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</si>
  <si>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</si>
  <si>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</si>
  <si>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</si>
  <si>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</si>
  <si>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</si>
  <si>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</si>
  <si>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</si>
  <si>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</si>
  <si>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</si>
  <si>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</si>
  <si>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</si>
  <si>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</si>
  <si>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</si>
  <si>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</si>
  <si>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</si>
  <si>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</si>
  <si>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</si>
  <si>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</si>
  <si>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</si>
  <si>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</si>
  <si>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</si>
  <si>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</si>
  <si>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</si>
  <si>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</si>
  <si>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</si>
  <si>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</si>
  <si>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</si>
  <si>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</si>
  <si>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</si>
  <si>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</si>
  <si>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</si>
  <si>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</si>
  <si>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</si>
  <si>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</si>
  <si>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</si>
  <si>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</si>
  <si>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</si>
  <si>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</si>
  <si>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</si>
  <si>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</si>
  <si>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</si>
  <si>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</si>
  <si>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</si>
  <si>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</si>
  <si>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</si>
  <si>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</si>
  <si>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</si>
  <si>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</si>
  <si>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</si>
  <si>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</si>
  <si>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</si>
  <si>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</si>
  <si>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</si>
  <si>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</si>
  <si>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</si>
  <si>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</si>
  <si>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</si>
  <si>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</si>
  <si>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</si>
  <si>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</si>
  <si>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</si>
  <si>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</si>
  <si>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</si>
  <si>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</si>
  <si>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</si>
  <si>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</si>
  <si>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</si>
  <si>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</si>
  <si>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</si>
  <si>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</si>
  <si>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</si>
  <si>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</si>
  <si>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</si>
  <si>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</si>
  <si>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</si>
  <si>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</si>
  <si>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</si>
  <si>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</si>
  <si>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</si>
  <si>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</si>
  <si>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</si>
  <si>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</si>
  <si>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</si>
  <si>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</si>
  <si>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</si>
  <si>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</si>
  <si>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</si>
  <si>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</si>
  <si>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</si>
  <si>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</si>
  <si>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</si>
  <si>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</si>
  <si>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</si>
  <si>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</si>
  <si>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</si>
  <si>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</si>
  <si>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</si>
  <si>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</si>
  <si>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</si>
  <si>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</si>
  <si>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</si>
  <si>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</si>
  <si>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</si>
  <si>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</si>
  <si>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</si>
  <si>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</si>
  <si>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</si>
  <si>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</si>
  <si>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</si>
  <si>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</si>
  <si>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</si>
  <si>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</si>
  <si>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</si>
  <si>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</si>
  <si>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</si>
  <si>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</si>
  <si>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</si>
  <si>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</si>
  <si>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</si>
  <si>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</si>
  <si>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</si>
  <si>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</si>
  <si>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</si>
  <si>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</si>
  <si>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</si>
  <si>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</si>
  <si>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</si>
  <si>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</si>
  <si>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</si>
  <si>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</si>
  <si>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</si>
  <si>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</si>
  <si>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</si>
  <si>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</si>
  <si>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</si>
  <si>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</si>
  <si>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</si>
  <si>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</si>
  <si>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</si>
  <si>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</si>
  <si>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</si>
  <si>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</si>
  <si>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</si>
  <si>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</si>
  <si>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</si>
  <si>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</si>
  <si>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</si>
  <si>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</si>
  <si>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</si>
  <si>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</si>
  <si>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</si>
  <si>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</si>
  <si>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</si>
  <si>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</si>
  <si>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</si>
  <si>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</si>
  <si>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</si>
  <si>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</si>
  <si>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</si>
  <si>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</si>
  <si>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</si>
  <si>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</si>
  <si>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</si>
  <si>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</si>
  <si>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</si>
  <si>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</si>
  <si>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</si>
  <si>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</si>
  <si>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</si>
  <si>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</si>
  <si>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</si>
  <si>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</si>
  <si>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</si>
  <si>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</si>
  <si>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</si>
  <si>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</si>
  <si>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</si>
  <si>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</si>
  <si>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</si>
  <si>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</si>
  <si>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</si>
  <si>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</si>
  <si>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</si>
  <si>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</si>
  <si>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</si>
  <si>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</si>
  <si>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</si>
  <si>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</si>
  <si>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</si>
  <si>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</si>
  <si>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</si>
  <si>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</si>
  <si>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</si>
  <si>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</si>
  <si>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</si>
  <si>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</si>
  <si>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</si>
  <si>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</si>
  <si>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</si>
  <si>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</si>
  <si>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</si>
  <si>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</si>
  <si>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</si>
  <si>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</si>
  <si>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</si>
  <si>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</si>
  <si>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</si>
  <si>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</si>
  <si>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</si>
  <si>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</si>
  <si>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</si>
  <si>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</si>
  <si>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</si>
  <si>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</si>
  <si>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</si>
  <si>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</si>
  <si>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</si>
  <si>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</si>
  <si>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</si>
  <si>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</si>
  <si>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</si>
  <si>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</si>
  <si>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</si>
  <si>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</si>
  <si>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</si>
  <si>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</si>
  <si>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</si>
  <si>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</si>
  <si>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</si>
  <si>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</si>
  <si>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</si>
  <si>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</si>
  <si>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</si>
  <si>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</si>
  <si>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Didesnis galutinių naudos  gavėjų  (projekto dalyvių) skaičius (ne unikalūs), vnt. Šis atrankos kriterijus detalizuojamas taip:</t>
  </si>
  <si>
    <t>5.1.1.</t>
  </si>
  <si>
    <t>projekte dalyvauja ne mažiau 100 dalyvių</t>
  </si>
  <si>
    <t>5.1.2.</t>
  </si>
  <si>
    <t>projekte dalyvauja ne mažiau 51 dalyvis</t>
  </si>
  <si>
    <t>5.1.3</t>
  </si>
  <si>
    <t>projekte dalyvauja ne mažiau 26 dalyviai</t>
  </si>
  <si>
    <t>5.2.</t>
  </si>
  <si>
    <r>
      <t>Projekto  dalyvių amžius (į projektą bus įtraukiamas jaunimas iki 29 m.), kuris detalizuojamas taip:</t>
    </r>
    <r>
      <rPr>
        <b/>
        <sz val="12"/>
        <color rgb="FFFFFF00"/>
        <rFont val="Times New Roman"/>
        <family val="1"/>
        <charset val="186"/>
      </rPr>
      <t xml:space="preserve"> </t>
    </r>
    <r>
      <rPr>
        <b/>
        <sz val="12"/>
        <rFont val="Times New Roman"/>
        <family val="1"/>
        <charset val="186"/>
      </rPr>
      <t>(jeigu pareiškėjas nesirenka šioje lentelėje aukščiau nurodyto kriterijaus 5.1., jis privalo išpildyti Kvietimo 5.1. punktą, t.y. į projekto įgyvendinimą įtraukti ne mažiau 25 jaunus asmenis, pasirinkus vieną amžiaus grupę iš šio, 5.2 kriterijaus)</t>
    </r>
  </si>
  <si>
    <t>5.2.1.</t>
  </si>
  <si>
    <r>
      <t>nuo 14</t>
    </r>
    <r>
      <rPr>
        <sz val="12"/>
        <color rgb="FFFF0000"/>
        <rFont val="Times New Roman"/>
        <family val="1"/>
        <charset val="186"/>
      </rPr>
      <t xml:space="preserve"> </t>
    </r>
    <r>
      <rPr>
        <sz val="12"/>
        <color theme="1"/>
        <rFont val="Times New Roman"/>
        <family val="1"/>
        <charset val="186"/>
      </rPr>
      <t>m. iki 19 m. imtinai</t>
    </r>
  </si>
  <si>
    <t>5.2.2.</t>
  </si>
  <si>
    <t>nuo 20 m. iki 24 metų imtinai</t>
  </si>
  <si>
    <t>5.2.3.</t>
  </si>
  <si>
    <t xml:space="preserve">nuo 25 m. iki  29 m. imtinai </t>
  </si>
  <si>
    <t>5.3.</t>
  </si>
  <si>
    <t>Projektas įgyvendinamas su partneriu</t>
  </si>
  <si>
    <t>5.4.</t>
  </si>
  <si>
    <t xml:space="preserve">Projekte  numatyta  įtraukti  neįgalius asmenis, kurių amžius nuo 16 metų amžiaus iki  29 metų (imtinai). Kriterijus detalizuojamas taip: </t>
  </si>
  <si>
    <t>5.4.1.</t>
  </si>
  <si>
    <t>Įtraukti 2 asm., turintys neįgalumą</t>
  </si>
  <si>
    <t>5.4.2.</t>
  </si>
  <si>
    <t>Įtraukti 3 asm. ir daugiau turintiems neįgalumą</t>
  </si>
  <si>
    <t>Atitiktis vietos projekto atrankos kriterijui vertinama pagal VP paraiškos 3 dalyje "Vietos projekto idėjos aprašymas" pateikiamą informaciją, kiek projekte planuojama įtraukti jaunimo. Taip pat informacija apie dalyvių skaičių turi atspindėti ir VP paraiškos 8 dalyje "Vietos projekto pasiekimo rodikliai".                        Pareiškėjas privalo F skiltyje aiškiai ir konkrečiai nurodyti informaciją, kuo grindžia pasirinktą kriterijų (nurodyti, kuriose paraiškos dalyse yra pagrįstas kriterijus, jeigu pridedama koks nors dokumentas pareiškėjo nuožiūra, tai turi būti nurodyta)</t>
  </si>
  <si>
    <t>Teikiant projekto ataskaitą, pridedami projekto dalyvių  sąrašai, kuriuose atsispindi dalyvių skaičius</t>
  </si>
  <si>
    <t xml:space="preserve">Teikiamt  galutinę projekto  ataskaitą, pateikiami dalyvių sąrašai, kuriuose atsisipindi dalyvių skaičius </t>
  </si>
  <si>
    <t xml:space="preserve">Teikiamt  galutinę projekto  ataskaitą, pateikiami dalyvių sąrašai, kuriuose atsisipindi dalyvių skaičius. </t>
  </si>
  <si>
    <t>Atitiktis vietos projekto atrankos kriterijui vertinama pagal VP paraiškos 3 dalyje "Vietos projekto idėjos aprašymas" pateikiamą informaciją, kokio amžiaus jaunimas bus įtrauktas į projekto veiklas.    Pareiškėjas privalo F skiltyje aiškiai ir konkrečiai nurodyti informaciją, kuo grindžia pasirinktą kriterijų (nurodyti, kuriose paraiškos dalyse yra pagrįstas kriterijus, jeigu pridedama koks nors dokumentas pareiškėjo nuožiūra, tai turi būti nurodyta)</t>
  </si>
  <si>
    <t xml:space="preserve">Teikiant  galutinę projekto  ataskaitą, pateikiami  dalyvių sąrašai, renginių fotografijos, kuriuose  atsispindi dalyvių amžius. </t>
  </si>
  <si>
    <t>Atitiktis vietos projekto atrankos kriterijui vertinama pagal VP paraiškos 3 dalyje "Vietos projekto idėjos aprašymas" pateikiamą informaciją; 2 dalyje "Bendra informacija apie vietos projektą". Kartu su paraiška turi būti pateikta Jungtinės veiklos sutartis, kurioje aiškai ir konkrečiai aprašoma pareiškėjo ir partnerio prisidėjimai prie projekto (finansinai; dalyvių skaičius; veiklų igyvendinimo  funkcijų pasidlaijiamais ir pan.). Pareiškėjas privalo F skiltyje aiškiai ir konkrečiai nurodyti informaciją, kuo grindžia pasirinktus kriterijus (nurodyti, kuriose paraiškos dalyse yra pagrįstas kriterijus). nuoroda į pridedamą Jungtinės veiklos sutartį.</t>
  </si>
  <si>
    <t xml:space="preserve">Teikiant  galutinę projekto  ataskaitą, pateikiama renginių darbotvarkės, kurios atspindi jų skaičių ir temas. </t>
  </si>
  <si>
    <t>Atitiktis vietos projekto atrankos kriterijui vertinama pagal VP paraiškos 3 dalyje "Vietos projekto idėjos aprašymas" pateikiamą informaciją, kiek projekte planuojama įtraukti jaunimo, turintiems negalią. Taip pat informacija apie  planuojamus įtraukti negalią turinčius jaunus asmenis, turi  atspindėti ir VP paraiškos 8 dalyje "Vietos projekto pasiekimo rodikliai" (galima detalizuoti, koks skaičius bus negalią turinčių jaunų asmenų).                        Pareiškėjas privalo F skiltyje aiškiai ir konkrečiai nurodyti informaciją, kuo grindžia pasirinktą kriterijų (nurodyti, kuriose paraiškos dalyse yra pagrįstas kriterijus, jeigu pridedama koks nors dokumentas pareiškėjo nuožiūra, tai turi būti nurodyta)</t>
  </si>
  <si>
    <t xml:space="preserve">Teikiant projekto ataskaitą, pridedami projekto dalyvių  sąrašai, kuriuose atsispindi neįgalių dalyvių skaičius ir neįgalumo pažymėjimo Nr.  </t>
  </si>
  <si>
    <t xml:space="preserve">„Alytaus rajono ir Birštono savivaldybių kaimiškosios teritorijos  bendruomenių inicijuotos vietos plėtros strategijos 2023 - 2029  metams“  Nr. 20VS -PV-23-1-01764-PR001  5 priemonė  Jaunimo  verslumo ir įtraukties skatinimas" ALYT-LEADER-20VVG-09-05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</si>
</sst>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2"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2"/>
      <color rgb="FFFFFF00"/>
      <name val="Times New Roman"/>
      <family val="1"/>
      <charset val="186"/>
    </font>
    <font>
      <b/>
      <sz val="12"/>
      <name val="Times New Roman"/>
      <family val="1"/>
      <charset val="186"/>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55">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08"/>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09"/>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09"/>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10"/>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abSelected="1" topLeftCell="A4" zoomScale="106" zoomScaleNormal="106" workbookViewId="0">
      <selection activeCell="M10" sqref="M10"/>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27" t="s">
        <v>9</v>
      </c>
      <c r="C1" s="226"/>
      <c r="D1" s="226"/>
      <c r="E1" s="226"/>
      <c r="F1" s="226"/>
      <c r="G1" s="226"/>
      <c r="H1" s="226"/>
      <c r="I1" s="226"/>
      <c r="J1" s="226"/>
      <c r="K1" s="54"/>
      <c r="L1" s="54"/>
      <c r="M1" s="54"/>
      <c r="N1" s="54"/>
      <c r="O1" s="54"/>
      <c r="P1" s="54"/>
      <c r="Q1" s="54"/>
      <c r="R1" s="54"/>
      <c r="S1" s="54"/>
      <c r="T1" s="54"/>
      <c r="U1" s="54"/>
      <c r="V1" s="54"/>
      <c r="W1" s="54"/>
      <c r="X1" s="54"/>
      <c r="Y1" s="54"/>
      <c r="Z1" s="54"/>
      <c r="AA1" s="54"/>
    </row>
    <row r="2" spans="1:27" ht="15.6" x14ac:dyDescent="0.3">
      <c r="B2" s="226"/>
      <c r="C2" s="226"/>
      <c r="D2" s="226"/>
      <c r="E2" s="226"/>
      <c r="F2" s="226"/>
      <c r="G2" s="226"/>
      <c r="H2" s="226"/>
      <c r="I2" s="226"/>
      <c r="J2" s="226"/>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627</v>
      </c>
      <c r="L3" s="54"/>
      <c r="M3" s="54"/>
      <c r="N3" s="54"/>
      <c r="O3" s="54"/>
      <c r="P3" s="54"/>
      <c r="Q3" s="54"/>
      <c r="R3" s="54"/>
      <c r="S3" s="54"/>
      <c r="T3" s="54"/>
      <c r="U3" s="54"/>
      <c r="V3" s="54"/>
      <c r="W3" s="54"/>
      <c r="X3" s="54"/>
      <c r="Y3" s="54"/>
      <c r="Z3" s="54"/>
      <c r="AA3" s="54"/>
    </row>
    <row r="4" spans="1:27" ht="61.2" customHeight="1" x14ac:dyDescent="0.3">
      <c r="B4" s="235"/>
      <c r="C4" s="235"/>
      <c r="D4" s="235"/>
      <c r="E4" s="235"/>
      <c r="F4" s="235"/>
      <c r="G4" s="235"/>
      <c r="H4" s="235"/>
      <c r="I4" s="235"/>
      <c r="J4" s="235"/>
      <c r="K4" s="54"/>
      <c r="L4" s="54"/>
      <c r="M4" s="54"/>
      <c r="N4" s="54"/>
      <c r="O4" s="54"/>
      <c r="P4" s="54"/>
      <c r="Q4" s="54"/>
      <c r="R4" s="54"/>
      <c r="S4" s="54"/>
      <c r="T4" s="54"/>
      <c r="U4" s="54"/>
      <c r="V4" s="54"/>
      <c r="W4" s="54"/>
      <c r="X4" s="54"/>
      <c r="Y4" s="54"/>
      <c r="Z4" s="54"/>
      <c r="AA4" s="54"/>
    </row>
    <row r="5" spans="1:27" ht="15.75" customHeight="1" x14ac:dyDescent="0.3">
      <c r="B5" s="58"/>
      <c r="C5" s="58"/>
      <c r="D5" s="228" t="s">
        <v>342</v>
      </c>
      <c r="E5" s="229"/>
      <c r="F5" s="229"/>
      <c r="G5" s="229"/>
      <c r="H5" s="229"/>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30"/>
      <c r="F7" s="231"/>
      <c r="G7" s="231"/>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32" t="s">
        <v>3</v>
      </c>
      <c r="F8" s="229"/>
      <c r="G8" s="229"/>
      <c r="H8" s="58"/>
      <c r="I8" s="58"/>
      <c r="J8" s="58"/>
      <c r="K8" s="54"/>
      <c r="L8" s="54"/>
      <c r="M8" s="54"/>
      <c r="N8" s="54"/>
      <c r="O8" s="54"/>
      <c r="P8" s="54"/>
      <c r="Q8" s="54"/>
      <c r="R8" s="54"/>
      <c r="S8" s="54"/>
      <c r="T8" s="54"/>
      <c r="U8" s="54"/>
      <c r="V8" s="54"/>
      <c r="W8" s="54"/>
      <c r="X8" s="54"/>
      <c r="Y8" s="54"/>
      <c r="Z8" s="54"/>
      <c r="AA8" s="54"/>
    </row>
    <row r="9" spans="1:27" ht="19.2" customHeight="1" x14ac:dyDescent="0.3">
      <c r="B9" s="227" t="s">
        <v>10</v>
      </c>
      <c r="C9" s="226"/>
      <c r="D9" s="226"/>
      <c r="E9" s="226"/>
      <c r="F9" s="226"/>
      <c r="G9" s="226"/>
      <c r="H9" s="226"/>
      <c r="I9" s="226"/>
      <c r="J9" s="226"/>
      <c r="K9" s="54"/>
      <c r="L9" s="54"/>
      <c r="M9" s="54"/>
      <c r="N9" s="54"/>
      <c r="O9" s="54"/>
      <c r="P9" s="54"/>
      <c r="Q9" s="54"/>
      <c r="R9" s="54"/>
      <c r="S9" s="54"/>
      <c r="T9" s="54"/>
      <c r="U9" s="54"/>
      <c r="V9" s="54"/>
      <c r="W9" s="54"/>
      <c r="X9" s="54"/>
      <c r="Y9" s="54"/>
      <c r="Z9" s="54"/>
      <c r="AA9" s="54"/>
    </row>
    <row r="10" spans="1:27" ht="63.6" customHeight="1" x14ac:dyDescent="0.3">
      <c r="A10" s="60"/>
      <c r="B10" s="236" t="s">
        <v>661</v>
      </c>
      <c r="C10" s="236"/>
      <c r="D10" s="236"/>
      <c r="E10" s="236"/>
      <c r="F10" s="236"/>
      <c r="G10" s="236"/>
      <c r="H10" s="236"/>
      <c r="I10" s="236"/>
      <c r="J10" s="236"/>
      <c r="K10" s="54"/>
      <c r="L10" s="54"/>
      <c r="M10" s="54"/>
      <c r="N10" s="54"/>
      <c r="O10" s="54"/>
      <c r="P10" s="54"/>
      <c r="Q10" s="54"/>
      <c r="R10" s="54"/>
      <c r="S10" s="54"/>
      <c r="T10" s="54"/>
      <c r="U10" s="54"/>
      <c r="V10" s="54"/>
      <c r="W10" s="54"/>
      <c r="X10" s="54"/>
      <c r="Y10" s="54"/>
      <c r="Z10" s="54"/>
      <c r="AA10" s="54"/>
    </row>
    <row r="11" spans="1:27" ht="24.6" customHeight="1" x14ac:dyDescent="0.3">
      <c r="A11" s="192"/>
      <c r="B11" s="236"/>
      <c r="C11" s="236"/>
      <c r="D11" s="236"/>
      <c r="E11" s="236"/>
      <c r="F11" s="236"/>
      <c r="G11" s="236"/>
      <c r="H11" s="236"/>
      <c r="I11" s="236"/>
      <c r="J11" s="236"/>
      <c r="K11" s="54"/>
      <c r="L11" s="54"/>
      <c r="M11" s="54"/>
      <c r="N11" s="54"/>
      <c r="O11" s="54"/>
      <c r="P11" s="54"/>
      <c r="Q11" s="54"/>
      <c r="R11" s="54"/>
      <c r="S11" s="54"/>
      <c r="T11" s="54"/>
      <c r="U11" s="54"/>
      <c r="V11" s="54"/>
      <c r="W11" s="54"/>
      <c r="X11" s="54"/>
      <c r="Y11" s="54"/>
      <c r="Z11" s="54"/>
      <c r="AA11" s="54"/>
    </row>
    <row r="12" spans="1:27" ht="15.6" x14ac:dyDescent="0.3">
      <c r="B12" s="55"/>
      <c r="C12" s="55"/>
      <c r="D12" s="55"/>
      <c r="E12" s="233"/>
      <c r="F12" s="234"/>
      <c r="G12" s="234"/>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32" t="s">
        <v>343</v>
      </c>
      <c r="F13" s="232"/>
      <c r="G13" s="232"/>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35"/>
      <c r="C15" s="235"/>
      <c r="D15" s="235"/>
      <c r="E15" s="235"/>
      <c r="F15" s="235"/>
      <c r="G15" s="235"/>
      <c r="H15" s="235"/>
      <c r="I15" s="235"/>
      <c r="J15" s="235"/>
      <c r="K15" s="54"/>
      <c r="L15" s="54"/>
      <c r="M15" s="54"/>
      <c r="N15" s="54"/>
      <c r="O15" s="54"/>
      <c r="P15" s="54"/>
      <c r="Q15" s="54"/>
      <c r="R15" s="54"/>
      <c r="S15" s="54"/>
      <c r="T15" s="54"/>
      <c r="U15" s="54"/>
      <c r="V15" s="54"/>
      <c r="W15" s="54"/>
      <c r="X15" s="54"/>
      <c r="Y15" s="54"/>
      <c r="Z15" s="54"/>
      <c r="AA15" s="54"/>
    </row>
    <row r="16" spans="1:27" ht="15.6" x14ac:dyDescent="0.3">
      <c r="B16" s="55"/>
      <c r="C16" s="225" t="s">
        <v>4</v>
      </c>
      <c r="D16" s="226"/>
      <c r="E16" s="226"/>
      <c r="F16" s="226"/>
      <c r="G16" s="226"/>
      <c r="H16" s="226"/>
      <c r="I16" s="226"/>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90</v>
      </c>
      <c r="B19" s="243" t="s">
        <v>49</v>
      </c>
      <c r="C19" s="243"/>
      <c r="D19" s="243"/>
      <c r="E19" s="244"/>
      <c r="F19" s="245"/>
      <c r="G19" s="245"/>
      <c r="H19" s="245"/>
      <c r="I19" s="245"/>
      <c r="J19" s="246"/>
      <c r="K19" s="54"/>
      <c r="L19" s="54"/>
      <c r="M19" s="54"/>
      <c r="N19" s="54"/>
      <c r="O19" s="54"/>
      <c r="P19" s="54"/>
      <c r="Q19" s="54"/>
      <c r="R19" s="54"/>
      <c r="S19" s="54"/>
      <c r="T19" s="54"/>
      <c r="U19" s="54"/>
      <c r="V19" s="54"/>
      <c r="W19" s="54"/>
      <c r="X19" s="54"/>
      <c r="Y19" s="54"/>
      <c r="Z19" s="54"/>
      <c r="AA19" s="54"/>
    </row>
    <row r="20" spans="1:27" ht="15.6" x14ac:dyDescent="0.3">
      <c r="A20" s="53" t="s">
        <v>91</v>
      </c>
      <c r="B20" s="243" t="s">
        <v>11</v>
      </c>
      <c r="C20" s="243"/>
      <c r="D20" s="243"/>
      <c r="E20" s="244"/>
      <c r="F20" s="245"/>
      <c r="G20" s="245"/>
      <c r="H20" s="245"/>
      <c r="I20" s="245"/>
      <c r="J20" s="246"/>
      <c r="K20" s="54"/>
      <c r="L20" s="54"/>
      <c r="M20" s="54"/>
      <c r="N20" s="54"/>
      <c r="O20" s="54"/>
      <c r="P20" s="54"/>
      <c r="Q20" s="54"/>
      <c r="R20" s="54"/>
      <c r="S20" s="54"/>
      <c r="T20" s="54"/>
      <c r="U20" s="54"/>
      <c r="V20" s="54"/>
      <c r="W20" s="54"/>
      <c r="X20" s="54"/>
      <c r="Y20" s="54"/>
      <c r="Z20" s="54"/>
      <c r="AA20" s="54"/>
    </row>
    <row r="21" spans="1:27" ht="15.6" x14ac:dyDescent="0.3">
      <c r="A21" s="53" t="s">
        <v>92</v>
      </c>
      <c r="B21" s="237" t="s">
        <v>12</v>
      </c>
      <c r="C21" s="238"/>
      <c r="D21" s="239"/>
      <c r="E21" s="240"/>
      <c r="F21" s="241"/>
      <c r="G21" s="241"/>
      <c r="H21" s="241"/>
      <c r="I21" s="241"/>
      <c r="J21" s="242"/>
      <c r="K21" s="54"/>
      <c r="L21" s="54"/>
      <c r="M21" s="54"/>
      <c r="N21" s="54"/>
      <c r="O21" s="54"/>
      <c r="P21" s="54"/>
      <c r="Q21" s="54"/>
      <c r="R21" s="54"/>
      <c r="S21" s="54"/>
      <c r="T21" s="54"/>
      <c r="U21" s="54"/>
      <c r="V21" s="54"/>
      <c r="W21" s="54"/>
      <c r="X21" s="54"/>
      <c r="Y21" s="54"/>
      <c r="Z21" s="54"/>
      <c r="AA21" s="54"/>
    </row>
    <row r="22" spans="1:27" ht="15.6" x14ac:dyDescent="0.3">
      <c r="A22" s="53" t="s">
        <v>93</v>
      </c>
      <c r="B22" s="247" t="s">
        <v>13</v>
      </c>
      <c r="C22" s="248"/>
      <c r="D22" s="249"/>
      <c r="E22" s="240"/>
      <c r="F22" s="241"/>
      <c r="G22" s="241"/>
      <c r="H22" s="241"/>
      <c r="I22" s="241"/>
      <c r="J22" s="242"/>
      <c r="K22" s="54"/>
      <c r="L22" s="54"/>
      <c r="M22" s="54"/>
      <c r="N22" s="54"/>
      <c r="O22" s="54"/>
      <c r="P22" s="54"/>
      <c r="Q22" s="54"/>
      <c r="R22" s="54"/>
      <c r="S22" s="54"/>
      <c r="T22" s="54"/>
      <c r="U22" s="54"/>
      <c r="V22" s="54"/>
      <c r="W22" s="54"/>
      <c r="X22" s="54"/>
      <c r="Y22" s="54"/>
      <c r="Z22" s="54"/>
      <c r="AA22" s="54"/>
    </row>
    <row r="23" spans="1:27" ht="15.6" x14ac:dyDescent="0.3">
      <c r="A23" s="53" t="s">
        <v>237</v>
      </c>
      <c r="B23" s="237" t="s">
        <v>14</v>
      </c>
      <c r="C23" s="238"/>
      <c r="D23" s="239"/>
      <c r="E23" s="240"/>
      <c r="F23" s="241"/>
      <c r="G23" s="241"/>
      <c r="H23" s="241"/>
      <c r="I23" s="241"/>
      <c r="J23" s="242"/>
      <c r="K23" s="54"/>
      <c r="L23" s="54"/>
      <c r="M23" s="54"/>
      <c r="N23" s="54"/>
      <c r="O23" s="63"/>
      <c r="P23" s="54"/>
      <c r="Q23" s="54"/>
      <c r="R23" s="54"/>
      <c r="S23" s="54"/>
      <c r="T23" s="54"/>
      <c r="U23" s="54"/>
      <c r="V23" s="54"/>
      <c r="W23" s="54"/>
      <c r="X23" s="54"/>
      <c r="Y23" s="54"/>
      <c r="Z23" s="54"/>
      <c r="AA23" s="54"/>
    </row>
    <row r="24" spans="1:27" ht="15.6" x14ac:dyDescent="0.3">
      <c r="A24" s="53" t="s">
        <v>238</v>
      </c>
      <c r="B24" s="237" t="s">
        <v>15</v>
      </c>
      <c r="C24" s="238"/>
      <c r="D24" s="239"/>
      <c r="E24" s="240"/>
      <c r="F24" s="241"/>
      <c r="G24" s="241"/>
      <c r="H24" s="241"/>
      <c r="I24" s="241"/>
      <c r="J24" s="242"/>
      <c r="K24" s="54"/>
      <c r="L24" s="54"/>
      <c r="M24" s="54"/>
      <c r="N24" s="54"/>
      <c r="O24" s="54"/>
      <c r="P24" s="54"/>
      <c r="Q24" s="54"/>
      <c r="R24" s="54"/>
      <c r="S24" s="54"/>
      <c r="T24" s="54"/>
      <c r="U24" s="54"/>
      <c r="V24" s="54"/>
      <c r="W24" s="54"/>
      <c r="X24" s="54"/>
      <c r="Y24" s="54"/>
      <c r="Z24" s="54"/>
      <c r="AA24" s="54"/>
    </row>
    <row r="25" spans="1:27" ht="15.6" x14ac:dyDescent="0.3">
      <c r="A25" s="53" t="s">
        <v>239</v>
      </c>
      <c r="B25" s="237" t="s">
        <v>16</v>
      </c>
      <c r="C25" s="238"/>
      <c r="D25" s="239"/>
      <c r="E25" s="240"/>
      <c r="F25" s="241"/>
      <c r="G25" s="241"/>
      <c r="H25" s="241"/>
      <c r="I25" s="241"/>
      <c r="J25" s="242"/>
      <c r="K25" s="54"/>
      <c r="L25" s="54"/>
      <c r="M25" s="54"/>
      <c r="N25" s="54"/>
      <c r="O25" s="54"/>
      <c r="P25" s="54"/>
      <c r="Q25" s="54"/>
      <c r="R25" s="54"/>
      <c r="S25" s="54"/>
      <c r="T25" s="54"/>
      <c r="U25" s="54"/>
      <c r="V25" s="54"/>
      <c r="W25" s="54"/>
      <c r="X25" s="54"/>
      <c r="Y25" s="54"/>
      <c r="Z25" s="54"/>
      <c r="AA25" s="54"/>
    </row>
    <row r="26" spans="1:27" ht="15.6" x14ac:dyDescent="0.3">
      <c r="A26" s="53" t="s">
        <v>240</v>
      </c>
      <c r="B26" s="237" t="s">
        <v>17</v>
      </c>
      <c r="C26" s="238"/>
      <c r="D26" s="239"/>
      <c r="E26" s="240"/>
      <c r="F26" s="241"/>
      <c r="G26" s="241"/>
      <c r="H26" s="241"/>
      <c r="I26" s="241"/>
      <c r="J26" s="242"/>
      <c r="K26" s="54"/>
      <c r="L26" s="54"/>
      <c r="M26" s="54"/>
      <c r="N26" s="54"/>
      <c r="O26" s="54"/>
      <c r="P26" s="54"/>
      <c r="Q26" s="54"/>
      <c r="R26" s="54"/>
      <c r="S26" s="54"/>
      <c r="T26" s="54"/>
      <c r="U26" s="54"/>
      <c r="V26" s="54"/>
      <c r="W26" s="54"/>
      <c r="X26" s="54"/>
      <c r="Y26" s="54"/>
      <c r="Z26" s="54"/>
      <c r="AA26" s="54"/>
    </row>
    <row r="27" spans="1:27" ht="15.6" x14ac:dyDescent="0.3">
      <c r="A27" s="53" t="s">
        <v>241</v>
      </c>
      <c r="B27" s="237" t="s">
        <v>18</v>
      </c>
      <c r="C27" s="238"/>
      <c r="D27" s="239"/>
      <c r="E27" s="240"/>
      <c r="F27" s="241"/>
      <c r="G27" s="241"/>
      <c r="H27" s="241"/>
      <c r="I27" s="241"/>
      <c r="J27" s="242"/>
      <c r="K27" s="54"/>
      <c r="L27" s="54"/>
      <c r="M27" s="54"/>
      <c r="N27" s="54"/>
      <c r="O27" s="54"/>
      <c r="P27" s="54"/>
      <c r="Q27" s="54"/>
      <c r="R27" s="54"/>
      <c r="S27" s="54"/>
      <c r="T27" s="54"/>
      <c r="U27" s="54"/>
      <c r="V27" s="54"/>
      <c r="W27" s="54"/>
      <c r="X27" s="54"/>
      <c r="Y27" s="54"/>
      <c r="Z27" s="54"/>
      <c r="AA27" s="54"/>
    </row>
    <row r="28" spans="1:27" ht="15.6" x14ac:dyDescent="0.3">
      <c r="A28" s="53" t="s">
        <v>242</v>
      </c>
      <c r="B28" s="251" t="s">
        <v>19</v>
      </c>
      <c r="C28" s="251"/>
      <c r="D28" s="251"/>
      <c r="E28" s="240"/>
      <c r="F28" s="241"/>
      <c r="G28" s="241"/>
      <c r="H28" s="241"/>
      <c r="I28" s="241"/>
      <c r="J28" s="242"/>
      <c r="K28" s="54"/>
      <c r="L28" s="54"/>
      <c r="M28" s="63"/>
      <c r="N28" s="54"/>
      <c r="O28" s="54"/>
      <c r="P28" s="54"/>
      <c r="Q28" s="54"/>
      <c r="R28" s="54"/>
      <c r="S28" s="54"/>
      <c r="T28" s="54"/>
      <c r="U28" s="54"/>
      <c r="V28" s="54"/>
      <c r="W28" s="54"/>
      <c r="X28" s="54"/>
      <c r="Y28" s="54"/>
      <c r="Z28" s="54"/>
      <c r="AA28" s="54"/>
    </row>
    <row r="29" spans="1:27" ht="15.6" x14ac:dyDescent="0.3">
      <c r="A29" s="53" t="s">
        <v>243</v>
      </c>
      <c r="B29" s="237" t="s">
        <v>20</v>
      </c>
      <c r="C29" s="238"/>
      <c r="D29" s="239"/>
      <c r="E29" s="240"/>
      <c r="F29" s="241"/>
      <c r="G29" s="241"/>
      <c r="H29" s="241"/>
      <c r="I29" s="241"/>
      <c r="J29" s="242"/>
      <c r="K29" s="54"/>
      <c r="L29" s="54"/>
      <c r="M29" s="54"/>
      <c r="N29" s="54"/>
      <c r="O29" s="54"/>
      <c r="P29" s="54"/>
      <c r="Q29" s="54"/>
      <c r="R29" s="54"/>
      <c r="S29" s="54"/>
      <c r="T29" s="54"/>
      <c r="U29" s="54"/>
      <c r="V29" s="54"/>
      <c r="W29" s="54"/>
      <c r="X29" s="54"/>
      <c r="Y29" s="54"/>
      <c r="Z29" s="54"/>
      <c r="AA29" s="54"/>
    </row>
    <row r="30" spans="1:27" ht="35.25" customHeight="1" x14ac:dyDescent="0.3">
      <c r="A30" s="53" t="s">
        <v>244</v>
      </c>
      <c r="B30" s="247" t="s">
        <v>21</v>
      </c>
      <c r="C30" s="248"/>
      <c r="D30" s="249"/>
      <c r="E30" s="240"/>
      <c r="F30" s="241"/>
      <c r="G30" s="241"/>
      <c r="H30" s="241"/>
      <c r="I30" s="241"/>
      <c r="J30" s="242"/>
      <c r="K30" s="54"/>
      <c r="L30" s="54"/>
      <c r="M30" s="54"/>
      <c r="N30" s="54"/>
      <c r="O30" s="54"/>
      <c r="P30" s="54"/>
      <c r="Q30" s="54"/>
      <c r="R30" s="54"/>
      <c r="S30" s="54"/>
      <c r="T30" s="54"/>
      <c r="U30" s="54"/>
      <c r="V30" s="54"/>
      <c r="W30" s="54"/>
      <c r="X30" s="54"/>
      <c r="Y30" s="54"/>
      <c r="Z30" s="54"/>
      <c r="AA30" s="54"/>
    </row>
    <row r="31" spans="1:27" ht="23.25" customHeight="1" x14ac:dyDescent="0.3">
      <c r="A31" s="53" t="s">
        <v>245</v>
      </c>
      <c r="B31" s="252" t="s">
        <v>22</v>
      </c>
      <c r="C31" s="253"/>
      <c r="D31" s="254"/>
      <c r="E31" s="240"/>
      <c r="F31" s="241"/>
      <c r="G31" s="241"/>
      <c r="H31" s="241"/>
      <c r="I31" s="241"/>
      <c r="J31" s="242"/>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55" t="s">
        <v>24</v>
      </c>
      <c r="C34" s="255"/>
      <c r="D34" s="255"/>
      <c r="E34" s="256"/>
      <c r="F34" s="256"/>
      <c r="G34" s="256"/>
      <c r="H34" s="256"/>
      <c r="I34" s="256"/>
      <c r="J34" s="256"/>
      <c r="K34" s="54"/>
      <c r="L34" s="54"/>
      <c r="M34" s="54"/>
      <c r="N34" s="54"/>
      <c r="O34" s="54"/>
      <c r="P34" s="54"/>
      <c r="Q34" s="54"/>
      <c r="R34" s="54"/>
      <c r="S34" s="54"/>
      <c r="T34" s="54"/>
      <c r="U34" s="54"/>
      <c r="V34" s="54"/>
      <c r="W34" s="54"/>
      <c r="X34" s="54"/>
      <c r="Y34" s="54"/>
      <c r="Z34" s="54"/>
      <c r="AA34" s="54"/>
    </row>
    <row r="35" spans="1:27" ht="15.6" customHeight="1" x14ac:dyDescent="0.3">
      <c r="A35" s="250" t="s">
        <v>94</v>
      </c>
      <c r="B35" s="257" t="s">
        <v>25</v>
      </c>
      <c r="C35" s="258"/>
      <c r="D35" s="259"/>
      <c r="E35" s="266" t="s">
        <v>26</v>
      </c>
      <c r="F35" s="267"/>
      <c r="G35" s="267"/>
      <c r="H35" s="267"/>
      <c r="I35" s="267"/>
      <c r="J35" s="14"/>
      <c r="K35" s="54"/>
      <c r="L35" s="54"/>
      <c r="M35" s="54"/>
      <c r="N35" s="54"/>
      <c r="O35" s="54"/>
      <c r="P35" s="54"/>
      <c r="Q35" s="54"/>
      <c r="R35" s="54"/>
      <c r="S35" s="54"/>
      <c r="T35" s="54"/>
      <c r="U35" s="54"/>
      <c r="V35" s="54"/>
      <c r="W35" s="54"/>
      <c r="X35" s="54"/>
      <c r="Y35" s="54"/>
      <c r="Z35" s="54"/>
      <c r="AA35" s="54"/>
    </row>
    <row r="36" spans="1:27" ht="15.6" customHeight="1" x14ac:dyDescent="0.3">
      <c r="A36" s="250"/>
      <c r="B36" s="260"/>
      <c r="C36" s="261"/>
      <c r="D36" s="262"/>
      <c r="E36" s="268" t="s">
        <v>27</v>
      </c>
      <c r="F36" s="269"/>
      <c r="G36" s="269"/>
      <c r="H36" s="269"/>
      <c r="I36" s="269"/>
      <c r="J36" s="270"/>
      <c r="K36" s="54"/>
      <c r="L36" s="54"/>
      <c r="M36" s="54"/>
      <c r="N36" s="54"/>
      <c r="O36" s="54"/>
      <c r="P36" s="54"/>
      <c r="Q36" s="54"/>
      <c r="R36" s="54"/>
      <c r="S36" s="54"/>
      <c r="T36" s="54"/>
      <c r="U36" s="54"/>
      <c r="V36" s="54"/>
      <c r="W36" s="54"/>
      <c r="X36" s="54"/>
      <c r="Y36" s="54"/>
      <c r="Z36" s="54"/>
      <c r="AA36" s="54"/>
    </row>
    <row r="37" spans="1:27" ht="169.2" customHeight="1" x14ac:dyDescent="0.3">
      <c r="A37" s="250"/>
      <c r="B37" s="263"/>
      <c r="C37" s="264"/>
      <c r="D37" s="265"/>
      <c r="E37" s="240"/>
      <c r="F37" s="241"/>
      <c r="G37" s="241"/>
      <c r="H37" s="241"/>
      <c r="I37" s="241"/>
      <c r="J37" s="242"/>
      <c r="K37" s="54"/>
      <c r="L37" s="54"/>
      <c r="M37" s="54"/>
      <c r="N37" s="54"/>
      <c r="O37" s="54"/>
      <c r="P37" s="54"/>
      <c r="Q37" s="54"/>
      <c r="R37" s="54"/>
      <c r="S37" s="54"/>
      <c r="T37" s="54"/>
      <c r="U37" s="54"/>
      <c r="V37" s="54"/>
      <c r="W37" s="54"/>
      <c r="X37" s="54"/>
      <c r="Y37" s="54"/>
      <c r="Z37" s="54"/>
      <c r="AA37" s="54"/>
    </row>
    <row r="38" spans="1:27" ht="46.2" customHeight="1" x14ac:dyDescent="0.3">
      <c r="A38" s="53" t="s">
        <v>52</v>
      </c>
      <c r="B38" s="217" t="s">
        <v>149</v>
      </c>
      <c r="C38" s="218"/>
      <c r="D38" s="219"/>
      <c r="E38" s="220"/>
      <c r="F38" s="220"/>
      <c r="G38" s="220"/>
      <c r="H38" s="220"/>
      <c r="I38" s="220"/>
      <c r="J38" s="220"/>
      <c r="K38" s="54"/>
      <c r="L38" s="54"/>
      <c r="M38" s="54"/>
      <c r="N38" s="54"/>
      <c r="O38" s="54"/>
      <c r="P38" s="54"/>
      <c r="Q38" s="54"/>
      <c r="R38" s="54"/>
      <c r="S38" s="54"/>
      <c r="T38" s="54"/>
      <c r="U38" s="54"/>
      <c r="V38" s="54"/>
      <c r="W38" s="54"/>
      <c r="X38" s="54"/>
      <c r="Y38" s="54"/>
      <c r="Z38" s="54"/>
      <c r="AA38" s="54"/>
    </row>
    <row r="39" spans="1:27" ht="57" customHeight="1" x14ac:dyDescent="0.3">
      <c r="A39" s="53" t="s">
        <v>53</v>
      </c>
      <c r="B39" s="221" t="s">
        <v>46</v>
      </c>
      <c r="C39" s="221"/>
      <c r="D39" s="221"/>
      <c r="E39" s="214"/>
      <c r="F39" s="215"/>
      <c r="G39" s="215"/>
      <c r="H39" s="215"/>
      <c r="I39" s="215"/>
      <c r="J39" s="216"/>
      <c r="K39" s="54"/>
      <c r="L39" s="54"/>
      <c r="M39" s="54"/>
      <c r="N39" s="54"/>
      <c r="O39" s="54"/>
      <c r="P39" s="54"/>
      <c r="Q39" s="54"/>
      <c r="R39" s="54"/>
      <c r="S39" s="54"/>
      <c r="T39" s="54"/>
      <c r="U39" s="54"/>
      <c r="V39" s="54"/>
      <c r="W39" s="54"/>
      <c r="X39" s="54"/>
      <c r="Y39" s="54"/>
      <c r="Z39" s="54"/>
      <c r="AA39" s="54"/>
    </row>
    <row r="40" spans="1:27" ht="35.4" customHeight="1" x14ac:dyDescent="0.3">
      <c r="A40" s="53" t="s">
        <v>95</v>
      </c>
      <c r="B40" s="222" t="s">
        <v>260</v>
      </c>
      <c r="C40" s="223"/>
      <c r="D40" s="224"/>
      <c r="E40" s="214"/>
      <c r="F40" s="215"/>
      <c r="G40" s="215"/>
      <c r="H40" s="215"/>
      <c r="I40" s="215"/>
      <c r="J40" s="216"/>
      <c r="K40" s="54"/>
      <c r="L40" s="54"/>
      <c r="M40" s="54"/>
      <c r="N40" s="54"/>
      <c r="O40" s="54"/>
      <c r="P40" s="54"/>
      <c r="Q40" s="54"/>
      <c r="R40" s="54"/>
      <c r="S40" s="54"/>
      <c r="T40" s="54"/>
      <c r="U40" s="54"/>
      <c r="V40" s="54"/>
      <c r="W40" s="54"/>
      <c r="X40" s="54"/>
      <c r="Y40" s="54"/>
      <c r="Z40" s="54"/>
      <c r="AA40" s="54"/>
    </row>
    <row r="41" spans="1:27" ht="72" customHeight="1" x14ac:dyDescent="0.3">
      <c r="A41" s="53" t="s">
        <v>246</v>
      </c>
      <c r="B41" s="211" t="s">
        <v>261</v>
      </c>
      <c r="C41" s="212"/>
      <c r="D41" s="213"/>
      <c r="E41" s="214"/>
      <c r="F41" s="215"/>
      <c r="G41" s="215"/>
      <c r="H41" s="215"/>
      <c r="I41" s="215"/>
      <c r="J41" s="216"/>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topLeftCell="A19" workbookViewId="0">
      <selection activeCell="B13" sqref="B13"/>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541</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540</v>
      </c>
      <c r="B13" s="73" t="s">
        <v>542</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79" zoomScale="70" zoomScaleNormal="70" workbookViewId="0">
      <selection activeCell="H10" sqref="H10"/>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264</v>
      </c>
      <c r="B2" s="271" t="s">
        <v>620</v>
      </c>
      <c r="C2" s="271"/>
      <c r="D2" s="271"/>
      <c r="E2" s="271"/>
      <c r="F2" s="271"/>
      <c r="G2" s="271"/>
      <c r="H2" s="271"/>
      <c r="I2" s="271"/>
      <c r="J2" s="271"/>
      <c r="K2" s="67"/>
      <c r="L2" s="67"/>
      <c r="M2" s="67"/>
      <c r="N2" s="67"/>
      <c r="O2" s="67"/>
      <c r="P2" s="67"/>
      <c r="Q2" s="67"/>
      <c r="R2" s="67"/>
      <c r="S2" s="67"/>
    </row>
    <row r="3" spans="1:19" ht="51.6" customHeight="1" x14ac:dyDescent="0.3">
      <c r="A3" s="75" t="s">
        <v>265</v>
      </c>
      <c r="B3" s="272" t="s">
        <v>619</v>
      </c>
      <c r="C3" s="273"/>
      <c r="D3" s="273"/>
      <c r="E3" s="273"/>
      <c r="F3" s="273"/>
      <c r="G3" s="273"/>
      <c r="H3" s="273"/>
      <c r="I3" s="273"/>
      <c r="J3" s="274"/>
      <c r="K3" s="54"/>
      <c r="L3" s="54"/>
      <c r="M3" s="54"/>
      <c r="N3" s="54"/>
      <c r="O3" s="54"/>
      <c r="P3" s="54"/>
      <c r="Q3" s="54"/>
      <c r="R3" s="54"/>
      <c r="S3" s="54"/>
    </row>
    <row r="4" spans="1:19" ht="19.95" customHeight="1" x14ac:dyDescent="0.3">
      <c r="A4" s="75" t="s">
        <v>268</v>
      </c>
      <c r="B4" s="278" t="s">
        <v>266</v>
      </c>
      <c r="C4" s="278"/>
      <c r="D4" s="278"/>
      <c r="E4" s="278"/>
      <c r="F4" s="275"/>
      <c r="G4" s="276"/>
      <c r="H4" s="276"/>
      <c r="I4" s="276"/>
      <c r="J4" s="277"/>
      <c r="K4" s="54"/>
      <c r="L4" s="54"/>
      <c r="M4" s="54"/>
      <c r="N4" s="54"/>
      <c r="O4" s="54"/>
      <c r="P4" s="54"/>
      <c r="Q4" s="54"/>
      <c r="R4" s="54"/>
      <c r="S4" s="54"/>
    </row>
    <row r="5" spans="1:19" ht="17.399999999999999" customHeight="1" x14ac:dyDescent="0.3">
      <c r="A5" s="75" t="s">
        <v>269</v>
      </c>
      <c r="B5" s="278" t="s">
        <v>267</v>
      </c>
      <c r="C5" s="278"/>
      <c r="D5" s="278"/>
      <c r="E5" s="278"/>
      <c r="F5" s="279"/>
      <c r="G5" s="279"/>
      <c r="H5" s="279"/>
      <c r="I5" s="279"/>
      <c r="J5" s="279"/>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98</v>
      </c>
      <c r="B7" s="280" t="s">
        <v>270</v>
      </c>
      <c r="C7" s="280"/>
      <c r="D7" s="280"/>
      <c r="E7" s="280"/>
      <c r="F7" s="280"/>
      <c r="G7" s="280"/>
      <c r="H7" s="280"/>
      <c r="I7" s="280"/>
      <c r="J7" s="280"/>
      <c r="K7" s="67"/>
      <c r="L7" s="67"/>
      <c r="M7" s="67"/>
      <c r="N7" s="67"/>
      <c r="O7" s="67"/>
      <c r="P7" s="67"/>
      <c r="Q7" s="67"/>
      <c r="R7" s="67"/>
      <c r="S7" s="67"/>
    </row>
    <row r="8" spans="1:19" ht="49.2" customHeight="1" x14ac:dyDescent="0.3">
      <c r="A8" s="75" t="s">
        <v>271</v>
      </c>
      <c r="B8" s="281" t="s">
        <v>288</v>
      </c>
      <c r="C8" s="282"/>
      <c r="D8" s="282"/>
      <c r="E8" s="282"/>
      <c r="F8" s="282"/>
      <c r="G8" s="282"/>
      <c r="H8" s="282"/>
      <c r="I8" s="282"/>
      <c r="J8" s="282"/>
      <c r="K8" s="67"/>
      <c r="L8" s="67"/>
      <c r="M8" s="67"/>
      <c r="N8" s="67"/>
      <c r="O8" s="67"/>
      <c r="P8" s="67"/>
      <c r="Q8" s="67"/>
      <c r="R8" s="67"/>
      <c r="S8" s="67"/>
    </row>
    <row r="9" spans="1:19" ht="15.6" x14ac:dyDescent="0.3">
      <c r="A9" s="75" t="s">
        <v>278</v>
      </c>
      <c r="B9" s="286" t="s">
        <v>272</v>
      </c>
      <c r="C9" s="287"/>
      <c r="D9" s="287"/>
      <c r="E9" s="287"/>
      <c r="F9" s="287"/>
      <c r="G9" s="287"/>
      <c r="H9" s="288"/>
      <c r="I9" s="284"/>
      <c r="J9" s="285"/>
      <c r="K9" s="67"/>
      <c r="L9" s="67"/>
      <c r="M9" s="67"/>
      <c r="N9" s="67"/>
      <c r="O9" s="67"/>
      <c r="P9" s="67"/>
      <c r="Q9" s="67"/>
      <c r="R9" s="67"/>
      <c r="S9" s="67"/>
    </row>
    <row r="10" spans="1:19" ht="67.95" customHeight="1" x14ac:dyDescent="0.3">
      <c r="B10" s="77" t="s">
        <v>81</v>
      </c>
      <c r="C10" s="283" t="s">
        <v>273</v>
      </c>
      <c r="D10" s="283"/>
      <c r="E10" s="283"/>
      <c r="F10" s="283"/>
      <c r="G10" s="283"/>
      <c r="H10" s="78" t="s">
        <v>274</v>
      </c>
      <c r="I10" s="289" t="s">
        <v>275</v>
      </c>
      <c r="J10" s="290"/>
      <c r="K10" s="67"/>
      <c r="L10" s="67"/>
      <c r="M10" s="67"/>
      <c r="N10" s="67"/>
      <c r="O10" s="67"/>
      <c r="P10" s="67"/>
      <c r="Q10" s="67"/>
      <c r="R10" s="67"/>
      <c r="S10" s="67"/>
    </row>
    <row r="11" spans="1:19" ht="15.6" x14ac:dyDescent="0.3">
      <c r="B11" s="22"/>
      <c r="C11" s="275"/>
      <c r="D11" s="276"/>
      <c r="E11" s="276"/>
      <c r="F11" s="276"/>
      <c r="G11" s="277"/>
      <c r="H11" s="16"/>
      <c r="I11" s="276"/>
      <c r="J11" s="277"/>
      <c r="K11" s="67"/>
      <c r="L11" s="67"/>
      <c r="M11" s="67"/>
      <c r="N11" s="67"/>
      <c r="O11" s="67"/>
      <c r="P11" s="67"/>
      <c r="Q11" s="67"/>
      <c r="R11" s="67"/>
      <c r="S11" s="67"/>
    </row>
    <row r="12" spans="1:19" ht="15.6" x14ac:dyDescent="0.3">
      <c r="B12" s="22"/>
      <c r="C12" s="279"/>
      <c r="D12" s="279"/>
      <c r="E12" s="279"/>
      <c r="F12" s="279"/>
      <c r="G12" s="279"/>
      <c r="H12" s="16"/>
      <c r="I12" s="275"/>
      <c r="J12" s="277"/>
      <c r="K12" s="67"/>
      <c r="L12" s="67"/>
      <c r="M12" s="67"/>
      <c r="N12" s="67"/>
      <c r="O12" s="67"/>
      <c r="P12" s="67"/>
      <c r="Q12" s="67"/>
      <c r="R12" s="67"/>
      <c r="S12" s="67"/>
    </row>
    <row r="13" spans="1:19" ht="15.6" x14ac:dyDescent="0.3">
      <c r="B13" s="22"/>
      <c r="C13" s="279"/>
      <c r="D13" s="279"/>
      <c r="E13" s="279"/>
      <c r="F13" s="279"/>
      <c r="G13" s="279"/>
      <c r="H13" s="16"/>
      <c r="I13" s="275"/>
      <c r="J13" s="277"/>
      <c r="K13" s="67"/>
      <c r="L13" s="67"/>
      <c r="M13" s="67"/>
      <c r="N13" s="67"/>
      <c r="O13" s="67"/>
      <c r="P13" s="67"/>
      <c r="Q13" s="67"/>
      <c r="R13" s="67"/>
      <c r="S13" s="67"/>
    </row>
    <row r="14" spans="1:19" ht="15.6" x14ac:dyDescent="0.3">
      <c r="B14" s="22"/>
      <c r="C14" s="279"/>
      <c r="D14" s="279"/>
      <c r="E14" s="279"/>
      <c r="F14" s="279"/>
      <c r="G14" s="279"/>
      <c r="H14" s="16"/>
      <c r="I14" s="275"/>
      <c r="J14" s="277"/>
      <c r="K14" s="67"/>
      <c r="L14" s="67"/>
      <c r="M14" s="67"/>
      <c r="N14" s="67"/>
      <c r="O14" s="67"/>
      <c r="P14" s="67"/>
      <c r="Q14" s="67"/>
      <c r="R14" s="67"/>
      <c r="S14" s="67"/>
    </row>
    <row r="15" spans="1:19" ht="15.6" x14ac:dyDescent="0.3">
      <c r="B15" s="22"/>
      <c r="C15" s="279"/>
      <c r="D15" s="279"/>
      <c r="E15" s="279"/>
      <c r="F15" s="279"/>
      <c r="G15" s="279"/>
      <c r="H15" s="16"/>
      <c r="I15" s="275"/>
      <c r="J15" s="277"/>
      <c r="K15" s="67"/>
      <c r="L15" s="67"/>
      <c r="M15" s="67"/>
      <c r="N15" s="67"/>
      <c r="O15" s="67"/>
      <c r="P15" s="67"/>
      <c r="Q15" s="67"/>
      <c r="R15" s="67"/>
      <c r="S15" s="67"/>
    </row>
    <row r="16" spans="1:19" ht="15.6" x14ac:dyDescent="0.3">
      <c r="B16" s="22"/>
      <c r="C16" s="275"/>
      <c r="D16" s="276"/>
      <c r="E16" s="276"/>
      <c r="F16" s="276"/>
      <c r="G16" s="277"/>
      <c r="H16" s="16"/>
      <c r="I16" s="275"/>
      <c r="J16" s="277"/>
      <c r="K16" s="67"/>
      <c r="L16" s="67"/>
      <c r="M16" s="67"/>
      <c r="N16" s="67"/>
      <c r="O16" s="67"/>
      <c r="P16" s="67"/>
      <c r="Q16" s="67"/>
      <c r="R16" s="67"/>
      <c r="S16" s="67"/>
    </row>
    <row r="17" spans="1:19" ht="59.4" customHeight="1" x14ac:dyDescent="0.3">
      <c r="A17" s="75" t="s">
        <v>279</v>
      </c>
      <c r="B17" s="294" t="s">
        <v>276</v>
      </c>
      <c r="C17" s="295"/>
      <c r="D17" s="295"/>
      <c r="E17" s="295"/>
      <c r="F17" s="295"/>
      <c r="G17" s="295"/>
      <c r="H17" s="296"/>
      <c r="I17" s="284"/>
      <c r="J17" s="285"/>
      <c r="K17" s="67"/>
      <c r="L17" s="67"/>
      <c r="M17" s="67"/>
      <c r="N17" s="67"/>
      <c r="O17" s="67"/>
      <c r="P17" s="67"/>
      <c r="Q17" s="67"/>
      <c r="R17" s="67"/>
      <c r="S17" s="67"/>
    </row>
    <row r="18" spans="1:19" ht="67.95" customHeight="1" x14ac:dyDescent="0.3">
      <c r="B18" s="77" t="s">
        <v>81</v>
      </c>
      <c r="C18" s="283" t="s">
        <v>273</v>
      </c>
      <c r="D18" s="283"/>
      <c r="E18" s="283"/>
      <c r="F18" s="283"/>
      <c r="G18" s="283"/>
      <c r="H18" s="78" t="s">
        <v>274</v>
      </c>
      <c r="I18" s="289" t="s">
        <v>277</v>
      </c>
      <c r="J18" s="290"/>
      <c r="K18" s="67"/>
      <c r="L18" s="67"/>
      <c r="M18" s="67"/>
      <c r="N18" s="67"/>
      <c r="O18" s="67"/>
      <c r="P18" s="67"/>
      <c r="Q18" s="67"/>
      <c r="R18" s="67"/>
      <c r="S18" s="67"/>
    </row>
    <row r="19" spans="1:19" ht="15.6" x14ac:dyDescent="0.3">
      <c r="B19" s="22"/>
      <c r="C19" s="275"/>
      <c r="D19" s="276"/>
      <c r="E19" s="276"/>
      <c r="F19" s="276"/>
      <c r="G19" s="277"/>
      <c r="H19" s="16"/>
      <c r="I19" s="276"/>
      <c r="J19" s="277"/>
      <c r="K19" s="67"/>
      <c r="L19" s="67"/>
      <c r="M19" s="67"/>
      <c r="N19" s="67"/>
      <c r="O19" s="67"/>
      <c r="P19" s="67"/>
      <c r="Q19" s="67"/>
      <c r="R19" s="67"/>
      <c r="S19" s="67"/>
    </row>
    <row r="20" spans="1:19" ht="15.6" x14ac:dyDescent="0.3">
      <c r="B20" s="22"/>
      <c r="C20" s="279"/>
      <c r="D20" s="279"/>
      <c r="E20" s="279"/>
      <c r="F20" s="279"/>
      <c r="G20" s="279"/>
      <c r="H20" s="16"/>
      <c r="I20" s="275"/>
      <c r="J20" s="277"/>
      <c r="K20" s="67"/>
      <c r="L20" s="67"/>
      <c r="M20" s="67"/>
      <c r="N20" s="67"/>
      <c r="O20" s="67"/>
      <c r="P20" s="67"/>
      <c r="Q20" s="67"/>
      <c r="R20" s="67"/>
      <c r="S20" s="67"/>
    </row>
    <row r="21" spans="1:19" ht="15.6" x14ac:dyDescent="0.3">
      <c r="B21" s="22"/>
      <c r="C21" s="279"/>
      <c r="D21" s="279"/>
      <c r="E21" s="279"/>
      <c r="F21" s="279"/>
      <c r="G21" s="279"/>
      <c r="H21" s="16"/>
      <c r="I21" s="275"/>
      <c r="J21" s="277"/>
      <c r="K21" s="67"/>
      <c r="L21" s="67"/>
      <c r="M21" s="67"/>
      <c r="N21" s="67"/>
      <c r="O21" s="67"/>
      <c r="P21" s="67"/>
      <c r="Q21" s="67"/>
      <c r="R21" s="67"/>
      <c r="S21" s="67"/>
    </row>
    <row r="22" spans="1:19" ht="15.6" x14ac:dyDescent="0.3">
      <c r="B22" s="22"/>
      <c r="C22" s="279"/>
      <c r="D22" s="279"/>
      <c r="E22" s="279"/>
      <c r="F22" s="279"/>
      <c r="G22" s="279"/>
      <c r="H22" s="16"/>
      <c r="I22" s="275"/>
      <c r="J22" s="277"/>
      <c r="K22" s="67"/>
      <c r="L22" s="67"/>
      <c r="M22" s="67"/>
      <c r="N22" s="67"/>
      <c r="O22" s="67"/>
      <c r="P22" s="67"/>
      <c r="Q22" s="67"/>
      <c r="R22" s="67"/>
      <c r="S22" s="67"/>
    </row>
    <row r="23" spans="1:19" ht="15.6" x14ac:dyDescent="0.3">
      <c r="B23" s="22"/>
      <c r="C23" s="279"/>
      <c r="D23" s="279"/>
      <c r="E23" s="279"/>
      <c r="F23" s="279"/>
      <c r="G23" s="279"/>
      <c r="H23" s="16"/>
      <c r="I23" s="275"/>
      <c r="J23" s="277"/>
      <c r="K23" s="67"/>
      <c r="L23" s="67"/>
      <c r="M23" s="67"/>
      <c r="N23" s="67"/>
      <c r="O23" s="67"/>
      <c r="P23" s="67"/>
      <c r="Q23" s="67"/>
      <c r="R23" s="67"/>
      <c r="S23" s="67"/>
    </row>
    <row r="24" spans="1:19" ht="15.6" x14ac:dyDescent="0.3">
      <c r="B24" s="22"/>
      <c r="C24" s="275"/>
      <c r="D24" s="276"/>
      <c r="E24" s="276"/>
      <c r="F24" s="276"/>
      <c r="G24" s="277"/>
      <c r="H24" s="16"/>
      <c r="I24" s="275"/>
      <c r="J24" s="277"/>
      <c r="K24" s="67"/>
      <c r="L24" s="67"/>
      <c r="M24" s="67"/>
      <c r="N24" s="67"/>
      <c r="O24" s="67"/>
      <c r="P24" s="67"/>
      <c r="Q24" s="67"/>
      <c r="R24" s="67"/>
      <c r="S24" s="67"/>
    </row>
    <row r="25" spans="1:19" ht="41.4" customHeight="1" x14ac:dyDescent="0.3">
      <c r="A25" s="75" t="s">
        <v>280</v>
      </c>
      <c r="B25" s="294" t="s">
        <v>281</v>
      </c>
      <c r="C25" s="295"/>
      <c r="D25" s="295"/>
      <c r="E25" s="295"/>
      <c r="F25" s="295"/>
      <c r="G25" s="295"/>
      <c r="H25" s="296"/>
      <c r="I25" s="284"/>
      <c r="J25" s="285"/>
      <c r="K25" s="67"/>
      <c r="L25" s="67"/>
      <c r="M25" s="67"/>
      <c r="N25" s="67"/>
      <c r="O25" s="67"/>
      <c r="P25" s="67"/>
      <c r="Q25" s="67"/>
      <c r="R25" s="67"/>
      <c r="S25" s="67"/>
    </row>
    <row r="26" spans="1:19" ht="67.95" customHeight="1" x14ac:dyDescent="0.3">
      <c r="B26" s="77" t="s">
        <v>81</v>
      </c>
      <c r="C26" s="291" t="s">
        <v>282</v>
      </c>
      <c r="D26" s="292"/>
      <c r="E26" s="292"/>
      <c r="F26" s="292"/>
      <c r="G26" s="292"/>
      <c r="H26" s="293"/>
      <c r="I26" s="289" t="s">
        <v>283</v>
      </c>
      <c r="J26" s="290"/>
      <c r="K26" s="67"/>
      <c r="L26" s="67"/>
      <c r="M26" s="67"/>
      <c r="N26" s="67"/>
      <c r="O26" s="67"/>
      <c r="P26" s="67"/>
      <c r="Q26" s="67"/>
      <c r="R26" s="67"/>
      <c r="S26" s="67"/>
    </row>
    <row r="27" spans="1:19" ht="15.6" x14ac:dyDescent="0.3">
      <c r="B27" s="22"/>
      <c r="C27" s="275"/>
      <c r="D27" s="276"/>
      <c r="E27" s="276"/>
      <c r="F27" s="276"/>
      <c r="G27" s="276"/>
      <c r="H27" s="277"/>
      <c r="I27" s="276"/>
      <c r="J27" s="277"/>
      <c r="K27" s="67"/>
      <c r="L27" s="67"/>
      <c r="M27" s="67"/>
      <c r="N27" s="67"/>
      <c r="O27" s="67"/>
      <c r="P27" s="67"/>
      <c r="Q27" s="67"/>
      <c r="R27" s="67"/>
      <c r="S27" s="67"/>
    </row>
    <row r="28" spans="1:19" ht="15.6" x14ac:dyDescent="0.3">
      <c r="B28" s="22"/>
      <c r="C28" s="275"/>
      <c r="D28" s="276"/>
      <c r="E28" s="276"/>
      <c r="F28" s="276"/>
      <c r="G28" s="276"/>
      <c r="H28" s="277"/>
      <c r="I28" s="275"/>
      <c r="J28" s="277"/>
      <c r="K28" s="67"/>
      <c r="L28" s="67"/>
      <c r="M28" s="67"/>
      <c r="N28" s="67"/>
      <c r="O28" s="67"/>
      <c r="P28" s="67"/>
      <c r="Q28" s="67"/>
      <c r="R28" s="67"/>
      <c r="S28" s="67"/>
    </row>
    <row r="29" spans="1:19" ht="15.6" x14ac:dyDescent="0.3">
      <c r="B29" s="22"/>
      <c r="C29" s="275"/>
      <c r="D29" s="276"/>
      <c r="E29" s="276"/>
      <c r="F29" s="276"/>
      <c r="G29" s="276"/>
      <c r="H29" s="277"/>
      <c r="I29" s="275"/>
      <c r="J29" s="277"/>
      <c r="K29" s="67"/>
      <c r="L29" s="67"/>
      <c r="M29" s="67"/>
      <c r="N29" s="67"/>
      <c r="O29" s="67"/>
      <c r="P29" s="67"/>
      <c r="Q29" s="67"/>
      <c r="R29" s="67"/>
      <c r="S29" s="67"/>
    </row>
    <row r="30" spans="1:19" ht="15.6" x14ac:dyDescent="0.3">
      <c r="B30" s="22"/>
      <c r="C30" s="275"/>
      <c r="D30" s="276"/>
      <c r="E30" s="276"/>
      <c r="F30" s="276"/>
      <c r="G30" s="276"/>
      <c r="H30" s="277"/>
      <c r="I30" s="275"/>
      <c r="J30" s="277"/>
      <c r="K30" s="67"/>
      <c r="L30" s="67"/>
      <c r="M30" s="67"/>
      <c r="N30" s="67"/>
      <c r="O30" s="67"/>
      <c r="P30" s="67"/>
      <c r="Q30" s="67"/>
      <c r="R30" s="67"/>
      <c r="S30" s="67"/>
    </row>
    <row r="31" spans="1:19" ht="15.6" x14ac:dyDescent="0.3">
      <c r="B31" s="22"/>
      <c r="C31" s="275"/>
      <c r="D31" s="276"/>
      <c r="E31" s="276"/>
      <c r="F31" s="276"/>
      <c r="G31" s="276"/>
      <c r="H31" s="277"/>
      <c r="I31" s="275"/>
      <c r="J31" s="277"/>
      <c r="K31" s="67"/>
      <c r="L31" s="67"/>
      <c r="M31" s="67"/>
      <c r="N31" s="67"/>
      <c r="O31" s="67"/>
      <c r="P31" s="67"/>
      <c r="Q31" s="67"/>
      <c r="R31" s="67"/>
      <c r="S31" s="67"/>
    </row>
    <row r="32" spans="1:19" ht="15.6" x14ac:dyDescent="0.3">
      <c r="B32" s="22"/>
      <c r="C32" s="275"/>
      <c r="D32" s="276"/>
      <c r="E32" s="276"/>
      <c r="F32" s="276"/>
      <c r="G32" s="276"/>
      <c r="H32" s="277"/>
      <c r="I32" s="275"/>
      <c r="J32" s="277"/>
      <c r="K32" s="67"/>
      <c r="L32" s="67"/>
      <c r="M32" s="67"/>
      <c r="N32" s="67"/>
      <c r="O32" s="67"/>
      <c r="P32" s="67"/>
      <c r="Q32" s="67"/>
      <c r="R32" s="67"/>
      <c r="S32" s="67"/>
    </row>
    <row r="33" spans="1:19" ht="48" customHeight="1" x14ac:dyDescent="0.3">
      <c r="A33" s="75" t="s">
        <v>285</v>
      </c>
      <c r="B33" s="294" t="s">
        <v>284</v>
      </c>
      <c r="C33" s="295"/>
      <c r="D33" s="295"/>
      <c r="E33" s="295"/>
      <c r="F33" s="295"/>
      <c r="G33" s="295"/>
      <c r="H33" s="296"/>
      <c r="I33" s="284"/>
      <c r="J33" s="285"/>
      <c r="K33" s="67"/>
      <c r="L33" s="67"/>
      <c r="M33" s="67"/>
      <c r="N33" s="67"/>
      <c r="O33" s="67"/>
      <c r="P33" s="67"/>
      <c r="Q33" s="67"/>
      <c r="R33" s="67"/>
      <c r="S33" s="67"/>
    </row>
    <row r="34" spans="1:19" ht="67.95" customHeight="1" x14ac:dyDescent="0.3">
      <c r="B34" s="77" t="s">
        <v>81</v>
      </c>
      <c r="C34" s="291" t="s">
        <v>282</v>
      </c>
      <c r="D34" s="292"/>
      <c r="E34" s="292"/>
      <c r="F34" s="292"/>
      <c r="G34" s="292"/>
      <c r="H34" s="293"/>
      <c r="I34" s="289" t="s">
        <v>283</v>
      </c>
      <c r="J34" s="290"/>
      <c r="K34" s="67"/>
      <c r="L34" s="67"/>
      <c r="M34" s="67"/>
      <c r="N34" s="67"/>
      <c r="O34" s="67"/>
      <c r="P34" s="67"/>
      <c r="Q34" s="67"/>
      <c r="R34" s="67"/>
      <c r="S34" s="67"/>
    </row>
    <row r="35" spans="1:19" ht="15.6" x14ac:dyDescent="0.3">
      <c r="B35" s="22"/>
      <c r="C35" s="275"/>
      <c r="D35" s="276"/>
      <c r="E35" s="276"/>
      <c r="F35" s="276"/>
      <c r="G35" s="276"/>
      <c r="H35" s="277"/>
      <c r="I35" s="276"/>
      <c r="J35" s="277"/>
      <c r="K35" s="67"/>
      <c r="L35" s="67"/>
      <c r="M35" s="67"/>
      <c r="N35" s="67"/>
      <c r="O35" s="67"/>
      <c r="P35" s="67"/>
      <c r="Q35" s="67"/>
      <c r="R35" s="67"/>
      <c r="S35" s="67"/>
    </row>
    <row r="36" spans="1:19" ht="15.6" x14ac:dyDescent="0.3">
      <c r="B36" s="22"/>
      <c r="C36" s="275"/>
      <c r="D36" s="276"/>
      <c r="E36" s="276"/>
      <c r="F36" s="276"/>
      <c r="G36" s="276"/>
      <c r="H36" s="277"/>
      <c r="I36" s="275"/>
      <c r="J36" s="277"/>
      <c r="K36" s="67"/>
      <c r="L36" s="67"/>
      <c r="M36" s="67"/>
      <c r="N36" s="67"/>
      <c r="O36" s="67"/>
      <c r="P36" s="67"/>
      <c r="Q36" s="67"/>
      <c r="R36" s="67"/>
      <c r="S36" s="67"/>
    </row>
    <row r="37" spans="1:19" ht="15.6" x14ac:dyDescent="0.3">
      <c r="B37" s="22"/>
      <c r="C37" s="275"/>
      <c r="D37" s="276"/>
      <c r="E37" s="276"/>
      <c r="F37" s="276"/>
      <c r="G37" s="276"/>
      <c r="H37" s="277"/>
      <c r="I37" s="275"/>
      <c r="J37" s="277"/>
      <c r="K37" s="67"/>
      <c r="L37" s="67"/>
      <c r="M37" s="67"/>
      <c r="N37" s="67"/>
      <c r="O37" s="67"/>
      <c r="P37" s="67"/>
      <c r="Q37" s="67"/>
      <c r="R37" s="67"/>
      <c r="S37" s="67"/>
    </row>
    <row r="38" spans="1:19" ht="15.6" x14ac:dyDescent="0.3">
      <c r="B38" s="22"/>
      <c r="C38" s="275"/>
      <c r="D38" s="276"/>
      <c r="E38" s="276"/>
      <c r="F38" s="276"/>
      <c r="G38" s="276"/>
      <c r="H38" s="277"/>
      <c r="I38" s="275"/>
      <c r="J38" s="277"/>
      <c r="K38" s="67"/>
      <c r="L38" s="67"/>
      <c r="M38" s="67"/>
      <c r="N38" s="67"/>
      <c r="O38" s="67"/>
      <c r="P38" s="67"/>
      <c r="Q38" s="67"/>
      <c r="R38" s="67"/>
      <c r="S38" s="67"/>
    </row>
    <row r="39" spans="1:19" ht="15.6" x14ac:dyDescent="0.3">
      <c r="B39" s="22"/>
      <c r="C39" s="275"/>
      <c r="D39" s="276"/>
      <c r="E39" s="276"/>
      <c r="F39" s="276"/>
      <c r="G39" s="276"/>
      <c r="H39" s="277"/>
      <c r="I39" s="275"/>
      <c r="J39" s="277"/>
      <c r="K39" s="67"/>
      <c r="L39" s="67"/>
      <c r="M39" s="67"/>
      <c r="N39" s="67"/>
      <c r="O39" s="67"/>
      <c r="P39" s="67"/>
      <c r="Q39" s="67"/>
      <c r="R39" s="67"/>
      <c r="S39" s="67"/>
    </row>
    <row r="40" spans="1:19" ht="15.6" x14ac:dyDescent="0.3">
      <c r="B40" s="22"/>
      <c r="C40" s="275"/>
      <c r="D40" s="276"/>
      <c r="E40" s="276"/>
      <c r="F40" s="276"/>
      <c r="G40" s="276"/>
      <c r="H40" s="277"/>
      <c r="I40" s="275"/>
      <c r="J40" s="277"/>
      <c r="K40" s="67"/>
      <c r="L40" s="67"/>
      <c r="M40" s="67"/>
      <c r="N40" s="67"/>
      <c r="O40" s="67"/>
      <c r="P40" s="67"/>
      <c r="Q40" s="67"/>
      <c r="R40" s="67"/>
      <c r="S40" s="67"/>
    </row>
    <row r="41" spans="1:19" ht="57.6" customHeight="1" x14ac:dyDescent="0.3">
      <c r="A41" s="75" t="s">
        <v>286</v>
      </c>
      <c r="B41" s="294" t="s">
        <v>287</v>
      </c>
      <c r="C41" s="295"/>
      <c r="D41" s="295"/>
      <c r="E41" s="295"/>
      <c r="F41" s="295"/>
      <c r="G41" s="295"/>
      <c r="H41" s="296"/>
      <c r="I41" s="284"/>
      <c r="J41" s="285"/>
      <c r="K41" s="67"/>
      <c r="L41" s="67"/>
      <c r="M41" s="67"/>
      <c r="N41" s="67"/>
      <c r="O41" s="67"/>
      <c r="P41" s="67"/>
      <c r="Q41" s="67"/>
      <c r="R41" s="67"/>
      <c r="S41" s="67"/>
    </row>
    <row r="42" spans="1:19" ht="67.95" customHeight="1" x14ac:dyDescent="0.3">
      <c r="B42" s="77" t="s">
        <v>81</v>
      </c>
      <c r="C42" s="291" t="s">
        <v>282</v>
      </c>
      <c r="D42" s="292"/>
      <c r="E42" s="292"/>
      <c r="F42" s="292"/>
      <c r="G42" s="292"/>
      <c r="H42" s="293"/>
      <c r="I42" s="289" t="s">
        <v>283</v>
      </c>
      <c r="J42" s="290"/>
      <c r="K42" s="67"/>
      <c r="L42" s="67"/>
      <c r="M42" s="67"/>
      <c r="N42" s="67"/>
      <c r="O42" s="67"/>
      <c r="P42" s="67"/>
      <c r="Q42" s="67"/>
      <c r="R42" s="67"/>
      <c r="S42" s="67"/>
    </row>
    <row r="43" spans="1:19" ht="15.6" x14ac:dyDescent="0.3">
      <c r="B43" s="22"/>
      <c r="C43" s="275"/>
      <c r="D43" s="276"/>
      <c r="E43" s="276"/>
      <c r="F43" s="276"/>
      <c r="G43" s="276"/>
      <c r="H43" s="277"/>
      <c r="I43" s="276"/>
      <c r="J43" s="277"/>
      <c r="K43" s="67"/>
      <c r="L43" s="67"/>
      <c r="M43" s="67"/>
      <c r="N43" s="67"/>
      <c r="O43" s="67"/>
      <c r="P43" s="67"/>
      <c r="Q43" s="67"/>
      <c r="R43" s="67"/>
      <c r="S43" s="67"/>
    </row>
    <row r="44" spans="1:19" ht="15.6" x14ac:dyDescent="0.3">
      <c r="B44" s="22"/>
      <c r="C44" s="275"/>
      <c r="D44" s="276"/>
      <c r="E44" s="276"/>
      <c r="F44" s="276"/>
      <c r="G44" s="276"/>
      <c r="H44" s="277"/>
      <c r="I44" s="275"/>
      <c r="J44" s="277"/>
      <c r="K44" s="67"/>
      <c r="L44" s="67"/>
      <c r="M44" s="67"/>
      <c r="N44" s="67"/>
      <c r="O44" s="67"/>
      <c r="P44" s="67"/>
      <c r="Q44" s="67"/>
      <c r="R44" s="67"/>
      <c r="S44" s="67"/>
    </row>
    <row r="45" spans="1:19" ht="15.6" x14ac:dyDescent="0.3">
      <c r="B45" s="22"/>
      <c r="C45" s="275"/>
      <c r="D45" s="276"/>
      <c r="E45" s="276"/>
      <c r="F45" s="276"/>
      <c r="G45" s="276"/>
      <c r="H45" s="277"/>
      <c r="I45" s="275"/>
      <c r="J45" s="277"/>
      <c r="K45" s="67"/>
      <c r="L45" s="67"/>
      <c r="M45" s="67"/>
      <c r="N45" s="67"/>
      <c r="O45" s="67"/>
      <c r="P45" s="67"/>
      <c r="Q45" s="67"/>
      <c r="R45" s="67"/>
      <c r="S45" s="67"/>
    </row>
    <row r="46" spans="1:19" ht="15.6" x14ac:dyDescent="0.3">
      <c r="B46" s="22"/>
      <c r="C46" s="275"/>
      <c r="D46" s="276"/>
      <c r="E46" s="276"/>
      <c r="F46" s="276"/>
      <c r="G46" s="276"/>
      <c r="H46" s="277"/>
      <c r="I46" s="275"/>
      <c r="J46" s="277"/>
      <c r="K46" s="67"/>
      <c r="L46" s="67"/>
      <c r="M46" s="67"/>
      <c r="N46" s="67"/>
      <c r="O46" s="67"/>
      <c r="P46" s="67"/>
      <c r="Q46" s="67"/>
      <c r="R46" s="67"/>
      <c r="S46" s="67"/>
    </row>
    <row r="47" spans="1:19" ht="15.6" x14ac:dyDescent="0.3">
      <c r="B47" s="22"/>
      <c r="C47" s="275"/>
      <c r="D47" s="276"/>
      <c r="E47" s="276"/>
      <c r="F47" s="276"/>
      <c r="G47" s="276"/>
      <c r="H47" s="277"/>
      <c r="I47" s="275"/>
      <c r="J47" s="277"/>
      <c r="K47" s="67"/>
      <c r="L47" s="67"/>
      <c r="M47" s="67"/>
      <c r="N47" s="67"/>
      <c r="O47" s="67"/>
      <c r="P47" s="67"/>
      <c r="Q47" s="67"/>
      <c r="R47" s="67"/>
      <c r="S47" s="67"/>
    </row>
    <row r="48" spans="1:19" ht="15.6" x14ac:dyDescent="0.3">
      <c r="B48" s="22"/>
      <c r="C48" s="275"/>
      <c r="D48" s="276"/>
      <c r="E48" s="276"/>
      <c r="F48" s="276"/>
      <c r="G48" s="276"/>
      <c r="H48" s="277"/>
      <c r="I48" s="275"/>
      <c r="J48" s="277"/>
      <c r="K48" s="67"/>
      <c r="L48" s="67"/>
      <c r="M48" s="67"/>
      <c r="N48" s="67"/>
      <c r="O48" s="67"/>
      <c r="P48" s="67"/>
      <c r="Q48" s="67"/>
      <c r="R48" s="67"/>
      <c r="S48" s="67"/>
    </row>
    <row r="49" spans="1:19" ht="51" customHeight="1" x14ac:dyDescent="0.3">
      <c r="A49" s="75" t="s">
        <v>289</v>
      </c>
      <c r="B49" s="281" t="s">
        <v>296</v>
      </c>
      <c r="C49" s="282"/>
      <c r="D49" s="282"/>
      <c r="E49" s="282"/>
      <c r="F49" s="282"/>
      <c r="G49" s="282"/>
      <c r="H49" s="282"/>
      <c r="I49" s="282"/>
      <c r="J49" s="282"/>
      <c r="K49" s="67"/>
      <c r="L49" s="67"/>
      <c r="M49" s="67"/>
      <c r="N49" s="67"/>
      <c r="O49" s="67"/>
      <c r="P49" s="67"/>
      <c r="Q49" s="67"/>
      <c r="R49" s="67"/>
      <c r="S49" s="67"/>
    </row>
    <row r="50" spans="1:19" ht="15.6" x14ac:dyDescent="0.3">
      <c r="A50" s="75" t="s">
        <v>290</v>
      </c>
      <c r="B50" s="286" t="s">
        <v>291</v>
      </c>
      <c r="C50" s="287"/>
      <c r="D50" s="287"/>
      <c r="E50" s="287"/>
      <c r="F50" s="287"/>
      <c r="G50" s="287"/>
      <c r="H50" s="288"/>
      <c r="I50" s="297"/>
      <c r="J50" s="298"/>
      <c r="K50" s="67"/>
      <c r="L50" s="67"/>
      <c r="M50" s="67"/>
      <c r="N50" s="67"/>
      <c r="O50" s="67"/>
      <c r="P50" s="67"/>
      <c r="Q50" s="67"/>
      <c r="R50" s="67"/>
      <c r="S50" s="67"/>
    </row>
    <row r="51" spans="1:19" ht="67.95" customHeight="1" x14ac:dyDescent="0.3">
      <c r="B51" s="77" t="s">
        <v>81</v>
      </c>
      <c r="C51" s="283" t="s">
        <v>292</v>
      </c>
      <c r="D51" s="283"/>
      <c r="E51" s="283"/>
      <c r="F51" s="283"/>
      <c r="G51" s="283"/>
      <c r="H51" s="79" t="s">
        <v>293</v>
      </c>
      <c r="I51" s="289" t="s">
        <v>275</v>
      </c>
      <c r="J51" s="290"/>
      <c r="K51" s="67"/>
      <c r="L51" s="67"/>
      <c r="M51" s="67"/>
      <c r="N51" s="67"/>
      <c r="O51" s="67"/>
      <c r="P51" s="67"/>
      <c r="Q51" s="67"/>
      <c r="R51" s="67"/>
      <c r="S51" s="67"/>
    </row>
    <row r="52" spans="1:19" ht="15.6" x14ac:dyDescent="0.3">
      <c r="B52" s="22"/>
      <c r="C52" s="275"/>
      <c r="D52" s="276"/>
      <c r="E52" s="276"/>
      <c r="F52" s="276"/>
      <c r="G52" s="277"/>
      <c r="H52" s="16"/>
      <c r="I52" s="276"/>
      <c r="J52" s="277"/>
      <c r="K52" s="67"/>
      <c r="L52" s="67"/>
      <c r="M52" s="67"/>
      <c r="N52" s="67"/>
      <c r="O52" s="67"/>
      <c r="P52" s="67"/>
      <c r="Q52" s="67"/>
      <c r="R52" s="67"/>
      <c r="S52" s="67"/>
    </row>
    <row r="53" spans="1:19" ht="15.6" x14ac:dyDescent="0.3">
      <c r="B53" s="22"/>
      <c r="C53" s="279"/>
      <c r="D53" s="279"/>
      <c r="E53" s="279"/>
      <c r="F53" s="279"/>
      <c r="G53" s="279"/>
      <c r="H53" s="16"/>
      <c r="I53" s="275"/>
      <c r="J53" s="277"/>
      <c r="K53" s="67"/>
      <c r="L53" s="67"/>
      <c r="M53" s="67"/>
      <c r="N53" s="67"/>
      <c r="O53" s="67"/>
      <c r="P53" s="67"/>
      <c r="Q53" s="67"/>
      <c r="R53" s="67"/>
      <c r="S53" s="67"/>
    </row>
    <row r="54" spans="1:19" ht="15.6" x14ac:dyDescent="0.3">
      <c r="B54" s="22"/>
      <c r="C54" s="279"/>
      <c r="D54" s="279"/>
      <c r="E54" s="279"/>
      <c r="F54" s="279"/>
      <c r="G54" s="279"/>
      <c r="H54" s="16"/>
      <c r="I54" s="275"/>
      <c r="J54" s="277"/>
      <c r="K54" s="67"/>
      <c r="L54" s="67"/>
      <c r="M54" s="67"/>
      <c r="N54" s="67"/>
      <c r="O54" s="67"/>
      <c r="P54" s="67"/>
      <c r="Q54" s="67"/>
      <c r="R54" s="67"/>
      <c r="S54" s="67"/>
    </row>
    <row r="55" spans="1:19" ht="15.6" x14ac:dyDescent="0.3">
      <c r="B55" s="22"/>
      <c r="C55" s="279"/>
      <c r="D55" s="279"/>
      <c r="E55" s="279"/>
      <c r="F55" s="279"/>
      <c r="G55" s="279"/>
      <c r="H55" s="16"/>
      <c r="I55" s="275"/>
      <c r="J55" s="277"/>
      <c r="K55" s="67"/>
      <c r="L55" s="67"/>
      <c r="M55" s="67"/>
      <c r="N55" s="67"/>
      <c r="O55" s="67"/>
      <c r="P55" s="67"/>
      <c r="Q55" s="67"/>
      <c r="R55" s="67"/>
      <c r="S55" s="67"/>
    </row>
    <row r="56" spans="1:19" ht="15.6" x14ac:dyDescent="0.3">
      <c r="B56" s="22"/>
      <c r="C56" s="279"/>
      <c r="D56" s="279"/>
      <c r="E56" s="279"/>
      <c r="F56" s="279"/>
      <c r="G56" s="279"/>
      <c r="H56" s="16"/>
      <c r="I56" s="275"/>
      <c r="J56" s="277"/>
      <c r="K56" s="67"/>
      <c r="L56" s="67"/>
      <c r="M56" s="67"/>
      <c r="N56" s="67"/>
      <c r="O56" s="67"/>
      <c r="P56" s="67"/>
      <c r="Q56" s="67"/>
      <c r="R56" s="67"/>
      <c r="S56" s="67"/>
    </row>
    <row r="57" spans="1:19" ht="15.6" x14ac:dyDescent="0.3">
      <c r="B57" s="22"/>
      <c r="C57" s="275"/>
      <c r="D57" s="276"/>
      <c r="E57" s="276"/>
      <c r="F57" s="276"/>
      <c r="G57" s="277"/>
      <c r="H57" s="16"/>
      <c r="I57" s="275"/>
      <c r="J57" s="277"/>
      <c r="K57" s="67"/>
      <c r="L57" s="67"/>
      <c r="M57" s="67"/>
      <c r="N57" s="67"/>
      <c r="O57" s="67"/>
      <c r="P57" s="67"/>
      <c r="Q57" s="67"/>
      <c r="R57" s="67"/>
      <c r="S57" s="67"/>
    </row>
    <row r="58" spans="1:19" ht="70.2" customHeight="1" x14ac:dyDescent="0.3">
      <c r="A58" s="75" t="s">
        <v>295</v>
      </c>
      <c r="B58" s="294" t="s">
        <v>294</v>
      </c>
      <c r="C58" s="295"/>
      <c r="D58" s="295"/>
      <c r="E58" s="295"/>
      <c r="F58" s="295"/>
      <c r="G58" s="295"/>
      <c r="H58" s="296"/>
      <c r="I58" s="284"/>
      <c r="J58" s="285"/>
      <c r="K58" s="67"/>
      <c r="L58" s="67"/>
      <c r="M58" s="67"/>
      <c r="N58" s="67"/>
      <c r="O58" s="67"/>
      <c r="P58" s="67"/>
      <c r="Q58" s="67"/>
      <c r="R58" s="67"/>
      <c r="S58" s="67"/>
    </row>
    <row r="59" spans="1:19" ht="67.95" customHeight="1" x14ac:dyDescent="0.3">
      <c r="B59" s="80" t="s">
        <v>81</v>
      </c>
      <c r="C59" s="309" t="s">
        <v>292</v>
      </c>
      <c r="D59" s="309"/>
      <c r="E59" s="309"/>
      <c r="F59" s="309"/>
      <c r="G59" s="309"/>
      <c r="H59" s="81" t="s">
        <v>293</v>
      </c>
      <c r="I59" s="310" t="s">
        <v>277</v>
      </c>
      <c r="J59" s="311"/>
      <c r="K59" s="67"/>
      <c r="L59" s="67"/>
      <c r="M59" s="67"/>
      <c r="N59" s="67"/>
      <c r="O59" s="67"/>
      <c r="P59" s="67"/>
      <c r="Q59" s="67"/>
      <c r="R59" s="67"/>
      <c r="S59" s="67"/>
    </row>
    <row r="60" spans="1:19" ht="15.6" x14ac:dyDescent="0.3">
      <c r="B60" s="22"/>
      <c r="C60" s="279"/>
      <c r="D60" s="279"/>
      <c r="E60" s="279"/>
      <c r="F60" s="279"/>
      <c r="G60" s="279"/>
      <c r="H60" s="16"/>
      <c r="I60" s="279"/>
      <c r="J60" s="279"/>
      <c r="K60" s="67"/>
      <c r="L60" s="67"/>
      <c r="M60" s="67"/>
      <c r="N60" s="67"/>
      <c r="O60" s="67"/>
      <c r="P60" s="67"/>
      <c r="Q60" s="67"/>
      <c r="R60" s="67"/>
      <c r="S60" s="67"/>
    </row>
    <row r="61" spans="1:19" ht="15.6" x14ac:dyDescent="0.3">
      <c r="B61" s="22"/>
      <c r="C61" s="279"/>
      <c r="D61" s="279"/>
      <c r="E61" s="279"/>
      <c r="F61" s="279"/>
      <c r="G61" s="279"/>
      <c r="H61" s="16"/>
      <c r="I61" s="279"/>
      <c r="J61" s="279"/>
      <c r="K61" s="67"/>
      <c r="L61" s="67"/>
      <c r="M61" s="67"/>
      <c r="N61" s="67"/>
      <c r="O61" s="67"/>
      <c r="P61" s="67"/>
      <c r="Q61" s="67"/>
      <c r="R61" s="67"/>
      <c r="S61" s="67"/>
    </row>
    <row r="62" spans="1:19" ht="15.6" x14ac:dyDescent="0.3">
      <c r="B62" s="22"/>
      <c r="C62" s="279"/>
      <c r="D62" s="279"/>
      <c r="E62" s="279"/>
      <c r="F62" s="279"/>
      <c r="G62" s="279"/>
      <c r="H62" s="16"/>
      <c r="I62" s="279"/>
      <c r="J62" s="279"/>
      <c r="K62" s="67"/>
      <c r="L62" s="67"/>
      <c r="M62" s="67"/>
      <c r="N62" s="67"/>
      <c r="O62" s="67"/>
      <c r="P62" s="67"/>
      <c r="Q62" s="67"/>
      <c r="R62" s="67"/>
      <c r="S62" s="67"/>
    </row>
    <row r="63" spans="1:19" ht="15.6" x14ac:dyDescent="0.3">
      <c r="B63" s="22"/>
      <c r="C63" s="279"/>
      <c r="D63" s="279"/>
      <c r="E63" s="279"/>
      <c r="F63" s="279"/>
      <c r="G63" s="279"/>
      <c r="H63" s="16"/>
      <c r="I63" s="279"/>
      <c r="J63" s="279"/>
      <c r="K63" s="67"/>
      <c r="L63" s="67"/>
      <c r="M63" s="67"/>
      <c r="N63" s="67"/>
      <c r="O63" s="67"/>
      <c r="P63" s="67"/>
      <c r="Q63" s="67"/>
      <c r="R63" s="67"/>
      <c r="S63" s="67"/>
    </row>
    <row r="64" spans="1:19" ht="15.6" x14ac:dyDescent="0.3">
      <c r="B64" s="22"/>
      <c r="C64" s="279"/>
      <c r="D64" s="279"/>
      <c r="E64" s="279"/>
      <c r="F64" s="279"/>
      <c r="G64" s="279"/>
      <c r="H64" s="16"/>
      <c r="I64" s="279"/>
      <c r="J64" s="279"/>
      <c r="K64" s="67"/>
      <c r="L64" s="67"/>
      <c r="M64" s="67"/>
      <c r="N64" s="67"/>
      <c r="O64" s="67"/>
      <c r="P64" s="67"/>
      <c r="Q64" s="67"/>
      <c r="R64" s="67"/>
      <c r="S64" s="67"/>
    </row>
    <row r="65" spans="1:19" s="83" customFormat="1" ht="15.6" x14ac:dyDescent="0.3">
      <c r="A65" s="82"/>
      <c r="B65" s="22"/>
      <c r="C65" s="279"/>
      <c r="D65" s="279"/>
      <c r="E65" s="279"/>
      <c r="F65" s="279"/>
      <c r="G65" s="279"/>
      <c r="H65" s="16"/>
      <c r="I65" s="279"/>
      <c r="J65" s="279"/>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99</v>
      </c>
      <c r="B67" s="308" t="s">
        <v>303</v>
      </c>
      <c r="C67" s="282"/>
      <c r="D67" s="282"/>
      <c r="E67" s="282"/>
      <c r="F67" s="282"/>
      <c r="G67" s="282"/>
      <c r="H67" s="282"/>
      <c r="I67" s="282"/>
      <c r="J67" s="282"/>
      <c r="K67" s="54"/>
      <c r="L67" s="54"/>
      <c r="M67" s="54"/>
      <c r="N67" s="54"/>
      <c r="O67" s="54"/>
      <c r="P67" s="54"/>
      <c r="Q67" s="54"/>
      <c r="R67" s="54"/>
      <c r="S67" s="54"/>
    </row>
    <row r="68" spans="1:19" ht="27.6" customHeight="1" x14ac:dyDescent="0.3">
      <c r="B68" s="283" t="s">
        <v>297</v>
      </c>
      <c r="C68" s="283"/>
      <c r="D68" s="283"/>
      <c r="E68" s="283"/>
      <c r="F68" s="283"/>
      <c r="G68" s="283" t="s">
        <v>298</v>
      </c>
      <c r="H68" s="283"/>
      <c r="I68" s="283" t="s">
        <v>299</v>
      </c>
      <c r="J68" s="283"/>
      <c r="K68" s="67"/>
      <c r="L68" s="67"/>
      <c r="M68" s="67"/>
      <c r="N68" s="67"/>
      <c r="O68" s="67"/>
      <c r="P68" s="67"/>
      <c r="Q68" s="67"/>
      <c r="R68" s="67"/>
      <c r="S68" s="67"/>
    </row>
    <row r="69" spans="1:19" ht="15.6" x14ac:dyDescent="0.3">
      <c r="B69" s="306" t="s">
        <v>300</v>
      </c>
      <c r="C69" s="306"/>
      <c r="D69" s="306"/>
      <c r="E69" s="306"/>
      <c r="F69" s="306"/>
      <c r="G69" s="307"/>
      <c r="H69" s="307"/>
      <c r="I69" s="307"/>
      <c r="J69" s="307"/>
      <c r="K69" s="67"/>
      <c r="L69" s="67"/>
      <c r="M69" s="67"/>
      <c r="N69" s="67"/>
      <c r="O69" s="67"/>
      <c r="P69" s="67"/>
      <c r="Q69" s="67"/>
      <c r="R69" s="67"/>
      <c r="S69" s="67"/>
    </row>
    <row r="70" spans="1:19" ht="15.6" x14ac:dyDescent="0.3">
      <c r="B70" s="306" t="s">
        <v>301</v>
      </c>
      <c r="C70" s="306"/>
      <c r="D70" s="306"/>
      <c r="E70" s="306"/>
      <c r="F70" s="306"/>
      <c r="G70" s="307"/>
      <c r="H70" s="307"/>
      <c r="I70" s="307"/>
      <c r="J70" s="307"/>
      <c r="K70" s="67"/>
      <c r="L70" s="67"/>
      <c r="M70" s="67"/>
      <c r="N70" s="67"/>
      <c r="O70" s="67"/>
      <c r="P70" s="67"/>
      <c r="Q70" s="67"/>
      <c r="R70" s="67"/>
      <c r="S70" s="67"/>
    </row>
    <row r="71" spans="1:19" ht="15.6" x14ac:dyDescent="0.3">
      <c r="B71" s="306" t="s">
        <v>302</v>
      </c>
      <c r="C71" s="306"/>
      <c r="D71" s="306"/>
      <c r="E71" s="306"/>
      <c r="F71" s="306"/>
      <c r="G71" s="307"/>
      <c r="H71" s="307"/>
      <c r="I71" s="307"/>
      <c r="J71" s="307"/>
      <c r="K71" s="67"/>
      <c r="L71" s="67"/>
      <c r="M71" s="67"/>
      <c r="N71" s="67"/>
      <c r="O71" s="67"/>
      <c r="P71" s="67"/>
      <c r="Q71" s="67"/>
      <c r="R71" s="67"/>
      <c r="S71" s="67"/>
    </row>
    <row r="72" spans="1:19" ht="15.6" x14ac:dyDescent="0.3">
      <c r="B72" s="299"/>
      <c r="C72" s="299"/>
      <c r="D72" s="299"/>
      <c r="E72" s="299"/>
      <c r="F72" s="299"/>
      <c r="G72" s="299"/>
      <c r="H72" s="299"/>
      <c r="I72" s="299"/>
      <c r="J72" s="299"/>
      <c r="K72" s="67"/>
      <c r="L72" s="67"/>
      <c r="M72" s="67"/>
      <c r="N72" s="67"/>
      <c r="O72" s="67"/>
      <c r="P72" s="67"/>
      <c r="Q72" s="67"/>
      <c r="R72" s="67"/>
      <c r="S72" s="67"/>
    </row>
    <row r="73" spans="1:19" ht="80.400000000000006" customHeight="1" x14ac:dyDescent="0.3">
      <c r="A73" s="75" t="s">
        <v>101</v>
      </c>
      <c r="B73" s="281" t="s">
        <v>305</v>
      </c>
      <c r="C73" s="282"/>
      <c r="D73" s="282"/>
      <c r="E73" s="282"/>
      <c r="F73" s="282"/>
      <c r="G73" s="282"/>
      <c r="H73" s="282"/>
      <c r="I73" s="282"/>
      <c r="J73" s="282"/>
      <c r="K73" s="67"/>
      <c r="L73" s="67"/>
      <c r="M73" s="67"/>
      <c r="N73" s="67"/>
      <c r="O73" s="67"/>
      <c r="P73" s="67"/>
      <c r="Q73" s="67"/>
      <c r="R73" s="67"/>
      <c r="S73" s="67"/>
    </row>
    <row r="74" spans="1:19" ht="37.950000000000003" customHeight="1" x14ac:dyDescent="0.3">
      <c r="A74" s="75" t="s">
        <v>308</v>
      </c>
      <c r="B74" s="300" t="s">
        <v>304</v>
      </c>
      <c r="C74" s="301"/>
      <c r="D74" s="301"/>
      <c r="E74" s="301"/>
      <c r="F74" s="301"/>
      <c r="G74" s="301"/>
      <c r="H74" s="302"/>
      <c r="I74" s="303"/>
      <c r="J74" s="304"/>
      <c r="K74" s="67"/>
      <c r="L74" s="67"/>
      <c r="M74" s="67"/>
      <c r="N74" s="67"/>
      <c r="O74" s="67"/>
      <c r="P74" s="67"/>
      <c r="Q74" s="67"/>
      <c r="R74" s="67"/>
      <c r="S74" s="67"/>
    </row>
    <row r="75" spans="1:19" ht="34.200000000000003" customHeight="1" x14ac:dyDescent="0.3">
      <c r="B75" s="283" t="s">
        <v>306</v>
      </c>
      <c r="C75" s="283"/>
      <c r="D75" s="283"/>
      <c r="E75" s="283"/>
      <c r="F75" s="283"/>
      <c r="G75" s="283"/>
      <c r="H75" s="283"/>
      <c r="I75" s="305" t="s">
        <v>307</v>
      </c>
      <c r="J75" s="305"/>
      <c r="K75" s="67"/>
      <c r="L75" s="67"/>
      <c r="M75" s="67"/>
      <c r="N75" s="67"/>
      <c r="O75" s="67"/>
      <c r="P75" s="67"/>
      <c r="Q75" s="67"/>
      <c r="R75" s="67"/>
      <c r="S75" s="67"/>
    </row>
    <row r="76" spans="1:19" ht="15.6" x14ac:dyDescent="0.3">
      <c r="B76" s="279"/>
      <c r="C76" s="279"/>
      <c r="D76" s="279"/>
      <c r="E76" s="279"/>
      <c r="F76" s="279"/>
      <c r="G76" s="279"/>
      <c r="H76" s="279"/>
      <c r="I76" s="279"/>
      <c r="J76" s="279"/>
      <c r="K76" s="67"/>
      <c r="L76" s="67"/>
      <c r="M76" s="67"/>
      <c r="N76" s="67"/>
      <c r="O76" s="67"/>
      <c r="P76" s="67"/>
      <c r="Q76" s="67"/>
      <c r="R76" s="67"/>
      <c r="S76" s="67"/>
    </row>
    <row r="77" spans="1:19" ht="15.6" x14ac:dyDescent="0.3">
      <c r="B77" s="279"/>
      <c r="C77" s="279"/>
      <c r="D77" s="279"/>
      <c r="E77" s="279"/>
      <c r="F77" s="279"/>
      <c r="G77" s="279"/>
      <c r="H77" s="279"/>
      <c r="I77" s="279"/>
      <c r="J77" s="279"/>
      <c r="K77" s="67"/>
      <c r="L77" s="67"/>
      <c r="M77" s="67"/>
      <c r="N77" s="67"/>
      <c r="O77" s="67"/>
      <c r="P77" s="67"/>
      <c r="Q77" s="67"/>
      <c r="R77" s="67"/>
      <c r="S77" s="67"/>
    </row>
    <row r="78" spans="1:19" ht="15.6" x14ac:dyDescent="0.3">
      <c r="B78" s="279"/>
      <c r="C78" s="279"/>
      <c r="D78" s="279"/>
      <c r="E78" s="279"/>
      <c r="F78" s="279"/>
      <c r="G78" s="279"/>
      <c r="H78" s="279"/>
      <c r="I78" s="279"/>
      <c r="J78" s="279"/>
      <c r="K78" s="67"/>
      <c r="L78" s="67"/>
      <c r="M78" s="67"/>
      <c r="N78" s="67"/>
      <c r="O78" s="67"/>
      <c r="P78" s="67"/>
      <c r="Q78" s="67"/>
      <c r="R78" s="67"/>
      <c r="S78" s="67"/>
    </row>
    <row r="79" spans="1:19" ht="15.6" x14ac:dyDescent="0.3">
      <c r="B79" s="279"/>
      <c r="C79" s="279"/>
      <c r="D79" s="279"/>
      <c r="E79" s="279"/>
      <c r="F79" s="279"/>
      <c r="G79" s="279"/>
      <c r="H79" s="279"/>
      <c r="I79" s="279"/>
      <c r="J79" s="279"/>
      <c r="K79" s="67"/>
      <c r="L79" s="67"/>
      <c r="M79" s="67"/>
      <c r="N79" s="67"/>
      <c r="O79" s="67"/>
      <c r="P79" s="67"/>
      <c r="Q79" s="67"/>
      <c r="R79" s="67"/>
      <c r="S79" s="67"/>
    </row>
    <row r="80" spans="1:19" ht="15.6" x14ac:dyDescent="0.3">
      <c r="B80" s="299"/>
      <c r="C80" s="299"/>
      <c r="D80" s="299"/>
      <c r="E80" s="299"/>
      <c r="F80" s="299"/>
      <c r="G80" s="299"/>
      <c r="H80" s="299"/>
      <c r="I80" s="299"/>
      <c r="J80" s="299"/>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1000"/>
  <sheetViews>
    <sheetView showGridLines="0" zoomScale="70" zoomScaleNormal="70" workbookViewId="0">
      <selection activeCell="I8" sqref="I8"/>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309</v>
      </c>
      <c r="B2" s="86" t="s">
        <v>64</v>
      </c>
      <c r="C2" s="21"/>
      <c r="D2" s="21"/>
      <c r="E2" s="21"/>
      <c r="F2" s="21"/>
      <c r="G2" s="21"/>
      <c r="H2" s="21"/>
      <c r="I2" s="21"/>
      <c r="J2" s="21"/>
      <c r="K2" s="21"/>
      <c r="L2" s="21"/>
      <c r="M2" s="21"/>
      <c r="N2" s="21"/>
      <c r="O2" s="21"/>
      <c r="P2" s="21"/>
    </row>
    <row r="3" spans="1:16" ht="49.5" customHeight="1" x14ac:dyDescent="0.3">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3">
      <c r="A4" s="312" t="s">
        <v>72</v>
      </c>
      <c r="B4" s="312"/>
      <c r="C4" s="91">
        <v>100</v>
      </c>
      <c r="D4" s="313"/>
      <c r="E4" s="314"/>
      <c r="F4" s="314"/>
      <c r="G4" s="315"/>
      <c r="H4" s="21"/>
      <c r="I4" s="21"/>
      <c r="J4" s="21"/>
      <c r="K4" s="21"/>
      <c r="L4" s="21"/>
      <c r="M4" s="21"/>
      <c r="N4" s="21"/>
      <c r="O4" s="21"/>
      <c r="P4" s="21"/>
    </row>
    <row r="5" spans="1:16" ht="280.8" x14ac:dyDescent="0.3">
      <c r="A5" s="91" t="s">
        <v>103</v>
      </c>
      <c r="B5" s="91" t="s">
        <v>628</v>
      </c>
      <c r="C5" s="91">
        <v>30</v>
      </c>
      <c r="D5" s="197"/>
      <c r="E5" s="17"/>
      <c r="F5" s="91" t="s">
        <v>651</v>
      </c>
      <c r="G5" s="91" t="s">
        <v>652</v>
      </c>
      <c r="H5" s="21"/>
      <c r="I5" s="21"/>
      <c r="J5" s="21"/>
      <c r="K5" s="21"/>
      <c r="L5" s="21"/>
      <c r="M5" s="21"/>
      <c r="N5" s="21"/>
      <c r="O5" s="21"/>
      <c r="P5" s="21"/>
    </row>
    <row r="6" spans="1:16" ht="62.4" x14ac:dyDescent="0.3">
      <c r="A6" s="91" t="s">
        <v>629</v>
      </c>
      <c r="B6" s="91" t="s">
        <v>630</v>
      </c>
      <c r="C6" s="91">
        <v>30</v>
      </c>
      <c r="D6" s="197"/>
      <c r="E6" s="17"/>
      <c r="F6" s="91"/>
      <c r="G6" s="91" t="s">
        <v>653</v>
      </c>
      <c r="H6" s="21"/>
      <c r="I6" s="21"/>
      <c r="J6" s="21"/>
      <c r="K6" s="21"/>
      <c r="L6" s="21"/>
      <c r="M6" s="21"/>
      <c r="N6" s="21"/>
      <c r="O6" s="21"/>
      <c r="P6" s="21"/>
    </row>
    <row r="7" spans="1:16" ht="62.4" x14ac:dyDescent="0.3">
      <c r="A7" s="91" t="s">
        <v>631</v>
      </c>
      <c r="B7" s="91" t="s">
        <v>632</v>
      </c>
      <c r="C7" s="91">
        <v>20</v>
      </c>
      <c r="D7" s="197"/>
      <c r="E7" s="17"/>
      <c r="F7" s="91"/>
      <c r="G7" s="91" t="s">
        <v>654</v>
      </c>
      <c r="H7" s="21"/>
      <c r="I7" s="21"/>
      <c r="J7" s="21"/>
      <c r="K7" s="21"/>
      <c r="L7" s="21"/>
      <c r="M7" s="21"/>
      <c r="N7" s="21"/>
      <c r="O7" s="21"/>
      <c r="P7" s="21"/>
    </row>
    <row r="8" spans="1:16" ht="62.4" x14ac:dyDescent="0.3">
      <c r="A8" s="91" t="s">
        <v>633</v>
      </c>
      <c r="B8" s="91" t="s">
        <v>634</v>
      </c>
      <c r="C8" s="91">
        <v>15</v>
      </c>
      <c r="D8" s="197"/>
      <c r="E8" s="17"/>
      <c r="F8" s="91"/>
      <c r="G8" s="91" t="s">
        <v>654</v>
      </c>
      <c r="H8" s="21"/>
      <c r="I8" s="158"/>
      <c r="J8" s="21"/>
      <c r="K8" s="21"/>
      <c r="L8" s="21"/>
      <c r="M8" s="21"/>
      <c r="N8" s="21"/>
      <c r="O8" s="21"/>
      <c r="P8" s="21"/>
    </row>
    <row r="9" spans="1:16" ht="218.4" x14ac:dyDescent="0.3">
      <c r="A9" s="91" t="s">
        <v>635</v>
      </c>
      <c r="B9" s="91" t="s">
        <v>636</v>
      </c>
      <c r="C9" s="91">
        <v>30</v>
      </c>
      <c r="D9" s="197"/>
      <c r="E9" s="17"/>
      <c r="F9" s="91" t="s">
        <v>655</v>
      </c>
      <c r="G9" s="91" t="s">
        <v>656</v>
      </c>
      <c r="H9" s="21"/>
      <c r="I9" s="21"/>
      <c r="J9" s="21"/>
      <c r="K9" s="21"/>
      <c r="L9" s="21"/>
      <c r="M9" s="21"/>
      <c r="N9" s="21"/>
      <c r="O9" s="21"/>
      <c r="P9" s="21"/>
    </row>
    <row r="10" spans="1:16" ht="78" x14ac:dyDescent="0.3">
      <c r="A10" s="91" t="s">
        <v>637</v>
      </c>
      <c r="B10" s="91" t="s">
        <v>638</v>
      </c>
      <c r="C10" s="91">
        <v>30</v>
      </c>
      <c r="D10" s="197"/>
      <c r="E10" s="17"/>
      <c r="F10" s="91"/>
      <c r="G10" s="91" t="s">
        <v>656</v>
      </c>
      <c r="H10" s="21"/>
      <c r="I10" s="21"/>
      <c r="J10" s="21"/>
      <c r="K10" s="21"/>
      <c r="L10" s="21"/>
      <c r="M10" s="21"/>
      <c r="N10" s="21"/>
      <c r="O10" s="21"/>
      <c r="P10" s="21"/>
    </row>
    <row r="11" spans="1:16" ht="78" x14ac:dyDescent="0.3">
      <c r="A11" s="91" t="s">
        <v>639</v>
      </c>
      <c r="B11" s="91" t="s">
        <v>640</v>
      </c>
      <c r="C11" s="91">
        <v>20</v>
      </c>
      <c r="D11" s="197"/>
      <c r="E11" s="17"/>
      <c r="F11" s="91"/>
      <c r="G11" s="91" t="s">
        <v>656</v>
      </c>
      <c r="H11" s="21"/>
      <c r="I11" s="21"/>
      <c r="J11" s="21"/>
      <c r="K11" s="21"/>
      <c r="L11" s="21"/>
      <c r="M11" s="21"/>
      <c r="N11" s="21"/>
      <c r="O11" s="21"/>
      <c r="P11" s="21"/>
    </row>
    <row r="12" spans="1:16" ht="78" x14ac:dyDescent="0.3">
      <c r="A12" s="91" t="s">
        <v>641</v>
      </c>
      <c r="B12" s="91" t="s">
        <v>642</v>
      </c>
      <c r="C12" s="91">
        <v>15</v>
      </c>
      <c r="D12" s="197"/>
      <c r="E12" s="17"/>
      <c r="F12" s="91"/>
      <c r="G12" s="91" t="s">
        <v>656</v>
      </c>
      <c r="H12" s="21"/>
      <c r="I12" s="21"/>
      <c r="J12" s="21"/>
      <c r="K12" s="21"/>
      <c r="L12" s="21"/>
      <c r="M12" s="21"/>
      <c r="N12" s="21"/>
      <c r="O12" s="21"/>
      <c r="P12" s="21"/>
    </row>
    <row r="13" spans="1:16" ht="312" x14ac:dyDescent="0.3">
      <c r="A13" s="91" t="s">
        <v>643</v>
      </c>
      <c r="B13" s="91" t="s">
        <v>644</v>
      </c>
      <c r="C13" s="91">
        <v>20</v>
      </c>
      <c r="D13" s="197"/>
      <c r="E13" s="17"/>
      <c r="F13" s="91" t="s">
        <v>657</v>
      </c>
      <c r="G13" s="91" t="s">
        <v>658</v>
      </c>
      <c r="H13" s="21"/>
      <c r="I13" s="21"/>
      <c r="J13" s="21"/>
      <c r="K13" s="21"/>
      <c r="L13" s="21"/>
      <c r="M13" s="21"/>
      <c r="N13" s="21"/>
      <c r="O13" s="21"/>
      <c r="P13" s="21"/>
    </row>
    <row r="14" spans="1:16" ht="343.2" x14ac:dyDescent="0.3">
      <c r="A14" s="91" t="s">
        <v>645</v>
      </c>
      <c r="B14" s="91" t="s">
        <v>646</v>
      </c>
      <c r="C14" s="91">
        <v>20</v>
      </c>
      <c r="D14" s="197"/>
      <c r="E14" s="17"/>
      <c r="F14" s="91" t="s">
        <v>659</v>
      </c>
      <c r="G14" s="91" t="s">
        <v>660</v>
      </c>
      <c r="H14" s="21"/>
      <c r="I14" s="21"/>
      <c r="J14" s="21"/>
      <c r="K14" s="21"/>
      <c r="L14" s="21"/>
      <c r="M14" s="21"/>
      <c r="N14" s="21"/>
      <c r="O14" s="21"/>
      <c r="P14" s="21"/>
    </row>
    <row r="15" spans="1:16" ht="31.2" x14ac:dyDescent="0.3">
      <c r="A15" s="91" t="s">
        <v>647</v>
      </c>
      <c r="B15" s="91" t="s">
        <v>648</v>
      </c>
      <c r="C15" s="91">
        <v>5</v>
      </c>
      <c r="D15" s="197"/>
      <c r="E15" s="17"/>
      <c r="F15" s="91"/>
      <c r="G15" s="91"/>
      <c r="H15" s="21"/>
      <c r="I15" s="21"/>
      <c r="J15" s="21"/>
      <c r="K15" s="21"/>
      <c r="L15" s="21"/>
      <c r="M15" s="21"/>
      <c r="N15" s="21"/>
      <c r="O15" s="21"/>
      <c r="P15" s="21"/>
    </row>
    <row r="16" spans="1:16" ht="31.2" x14ac:dyDescent="0.3">
      <c r="A16" s="91" t="s">
        <v>649</v>
      </c>
      <c r="B16" s="91" t="s">
        <v>650</v>
      </c>
      <c r="C16" s="91">
        <v>15</v>
      </c>
      <c r="D16" s="197"/>
      <c r="E16" s="17"/>
      <c r="F16" s="91"/>
      <c r="G16" s="91"/>
      <c r="H16" s="21"/>
      <c r="I16" s="21"/>
      <c r="J16" s="21"/>
      <c r="K16" s="21"/>
      <c r="L16" s="21"/>
      <c r="M16" s="21"/>
      <c r="N16" s="21"/>
      <c r="O16" s="21"/>
      <c r="P16" s="21"/>
    </row>
    <row r="17" spans="1:16" ht="15.6" x14ac:dyDescent="0.3">
      <c r="A17" s="91"/>
      <c r="B17" s="91"/>
      <c r="C17" s="91"/>
      <c r="D17" s="197"/>
      <c r="E17" s="17"/>
      <c r="F17" s="91"/>
      <c r="G17" s="91"/>
      <c r="H17" s="21"/>
      <c r="I17" s="21"/>
      <c r="J17" s="21"/>
      <c r="K17" s="21"/>
      <c r="L17" s="21"/>
      <c r="M17" s="21"/>
      <c r="N17" s="21"/>
      <c r="O17" s="21"/>
      <c r="P17" s="21"/>
    </row>
    <row r="18" spans="1:16" ht="15.6" x14ac:dyDescent="0.3">
      <c r="A18" s="91"/>
      <c r="B18" s="91"/>
      <c r="C18" s="91"/>
      <c r="D18" s="197"/>
      <c r="E18" s="17"/>
      <c r="F18" s="91"/>
      <c r="G18" s="91"/>
      <c r="H18" s="21"/>
      <c r="I18" s="21"/>
      <c r="J18" s="21"/>
      <c r="K18" s="21"/>
      <c r="L18" s="21"/>
      <c r="M18" s="21"/>
      <c r="N18" s="21"/>
      <c r="O18" s="21"/>
      <c r="P18" s="21"/>
    </row>
    <row r="19" spans="1:16" ht="15.6" x14ac:dyDescent="0.3">
      <c r="A19" s="91"/>
      <c r="B19" s="91"/>
      <c r="C19" s="91"/>
      <c r="D19" s="197"/>
      <c r="E19" s="17"/>
      <c r="F19" s="91"/>
      <c r="G19" s="91"/>
      <c r="H19" s="21"/>
      <c r="I19" s="21"/>
      <c r="J19" s="21"/>
      <c r="K19" s="21"/>
      <c r="L19" s="21"/>
      <c r="M19" s="21"/>
      <c r="N19" s="21"/>
      <c r="O19" s="21"/>
      <c r="P19" s="21"/>
    </row>
    <row r="20" spans="1:16" ht="15.6" x14ac:dyDescent="0.3">
      <c r="A20" s="91"/>
      <c r="B20" s="91"/>
      <c r="C20" s="91"/>
      <c r="D20" s="197"/>
      <c r="E20" s="17"/>
      <c r="F20" s="91"/>
      <c r="G20" s="91"/>
      <c r="H20" s="21"/>
      <c r="I20" s="21"/>
      <c r="J20" s="21"/>
      <c r="K20" s="21"/>
      <c r="L20" s="21"/>
      <c r="M20" s="21"/>
      <c r="N20" s="21"/>
      <c r="O20" s="21"/>
      <c r="P20" s="21"/>
    </row>
    <row r="21" spans="1:16" ht="15.6" x14ac:dyDescent="0.3">
      <c r="A21" s="91"/>
      <c r="B21" s="91"/>
      <c r="C21" s="91"/>
      <c r="D21" s="197"/>
      <c r="E21" s="17"/>
      <c r="F21" s="91"/>
      <c r="G21" s="91"/>
      <c r="H21" s="21"/>
      <c r="I21" s="21"/>
      <c r="J21" s="21"/>
      <c r="K21" s="21"/>
      <c r="L21" s="21"/>
      <c r="M21" s="21"/>
      <c r="N21" s="21"/>
      <c r="O21" s="21"/>
      <c r="P21" s="21"/>
    </row>
    <row r="22" spans="1:16" ht="15.6" x14ac:dyDescent="0.3">
      <c r="A22" s="91"/>
      <c r="B22" s="91"/>
      <c r="C22" s="91"/>
      <c r="D22" s="197"/>
      <c r="E22" s="17"/>
      <c r="F22" s="91"/>
      <c r="G22" s="91"/>
      <c r="H22" s="21"/>
      <c r="I22" s="21"/>
      <c r="J22" s="21"/>
      <c r="K22" s="21"/>
      <c r="L22" s="21"/>
      <c r="M22" s="21"/>
      <c r="N22" s="21"/>
      <c r="O22" s="21"/>
      <c r="P22" s="21"/>
    </row>
    <row r="23" spans="1:16" ht="15.6" x14ac:dyDescent="0.3">
      <c r="A23" s="91"/>
      <c r="B23" s="91"/>
      <c r="C23" s="91"/>
      <c r="D23" s="197"/>
      <c r="E23" s="17"/>
      <c r="F23" s="91"/>
      <c r="G23" s="91"/>
      <c r="H23" s="21"/>
      <c r="I23" s="21"/>
      <c r="J23" s="21"/>
      <c r="K23" s="21"/>
      <c r="L23" s="21"/>
      <c r="M23" s="21"/>
      <c r="N23" s="21"/>
      <c r="O23" s="21"/>
      <c r="P23" s="21"/>
    </row>
    <row r="24" spans="1:16" ht="36.75" customHeight="1" x14ac:dyDescent="0.3">
      <c r="A24" s="21"/>
      <c r="B24" s="21"/>
      <c r="C24" s="21"/>
      <c r="D24" s="21"/>
      <c r="E24" s="21"/>
      <c r="F24" s="21"/>
      <c r="G24" s="21"/>
      <c r="H24" s="21"/>
      <c r="I24" s="21"/>
      <c r="J24" s="21"/>
      <c r="K24" s="21"/>
      <c r="L24" s="21"/>
      <c r="M24" s="21"/>
      <c r="N24" s="21"/>
      <c r="O24" s="21"/>
      <c r="P24" s="21"/>
    </row>
    <row r="25" spans="1:16" ht="41.25" customHeight="1" x14ac:dyDescent="0.3">
      <c r="A25" s="21"/>
      <c r="B25" s="158"/>
      <c r="C25" s="21"/>
      <c r="D25" s="21"/>
      <c r="E25" s="21"/>
      <c r="F25" s="21"/>
      <c r="G25" s="21"/>
      <c r="H25" s="21"/>
      <c r="I25" s="21"/>
      <c r="J25" s="21"/>
      <c r="K25" s="21"/>
      <c r="L25" s="21"/>
      <c r="M25" s="21"/>
      <c r="N25" s="21"/>
      <c r="O25" s="21"/>
      <c r="P25" s="21"/>
    </row>
    <row r="26" spans="1:16" ht="15.6" x14ac:dyDescent="0.3">
      <c r="A26" s="21"/>
      <c r="B26" s="21"/>
      <c r="C26" s="21"/>
      <c r="D26" s="21"/>
      <c r="E26" s="21"/>
      <c r="F26" s="21"/>
      <c r="G26" s="21"/>
      <c r="H26" s="21"/>
      <c r="I26" s="21"/>
      <c r="J26" s="21"/>
      <c r="K26" s="21"/>
      <c r="L26" s="21"/>
      <c r="M26" s="21"/>
      <c r="N26" s="21"/>
      <c r="O26" s="21"/>
      <c r="P26" s="21"/>
    </row>
    <row r="27" spans="1:16" ht="15.6" x14ac:dyDescent="0.3">
      <c r="A27" s="21"/>
      <c r="B27" s="21"/>
      <c r="C27" s="21"/>
      <c r="D27" s="21"/>
      <c r="E27" s="21"/>
      <c r="F27" s="21"/>
      <c r="G27" s="21"/>
      <c r="H27" s="21"/>
      <c r="I27" s="21"/>
      <c r="J27" s="21"/>
      <c r="K27" s="21"/>
      <c r="L27" s="21"/>
      <c r="M27" s="21"/>
      <c r="N27" s="21"/>
      <c r="O27" s="21"/>
      <c r="P27" s="21"/>
    </row>
    <row r="28" spans="1:16" ht="15.6" x14ac:dyDescent="0.3">
      <c r="A28" s="21"/>
      <c r="B28" s="21"/>
      <c r="C28" s="21"/>
      <c r="D28" s="21"/>
      <c r="E28" s="21"/>
      <c r="F28" s="21"/>
      <c r="G28" s="21"/>
      <c r="H28" s="21"/>
      <c r="I28" s="21"/>
      <c r="J28" s="21"/>
      <c r="K28" s="21"/>
      <c r="L28" s="21"/>
      <c r="M28" s="21"/>
      <c r="N28" s="21"/>
      <c r="O28" s="21"/>
      <c r="P28" s="21"/>
    </row>
    <row r="29" spans="1:16" ht="15.6" x14ac:dyDescent="0.3">
      <c r="A29" s="21"/>
      <c r="B29" s="21"/>
      <c r="C29" s="21"/>
      <c r="D29" s="21"/>
      <c r="E29" s="21"/>
      <c r="F29" s="21"/>
      <c r="G29" s="21"/>
      <c r="H29" s="21"/>
      <c r="I29" s="21"/>
      <c r="J29" s="21"/>
      <c r="K29" s="21"/>
      <c r="L29" s="21"/>
      <c r="M29" s="21"/>
      <c r="N29" s="21"/>
      <c r="O29" s="21"/>
      <c r="P29" s="21"/>
    </row>
    <row r="30" spans="1:16" ht="15.6" x14ac:dyDescent="0.3">
      <c r="A30" s="21"/>
      <c r="B30" s="21"/>
      <c r="C30" s="21"/>
      <c r="D30" s="21"/>
      <c r="E30" s="21"/>
      <c r="F30" s="21"/>
      <c r="G30" s="21"/>
      <c r="H30" s="21"/>
      <c r="I30" s="21"/>
      <c r="J30" s="21"/>
      <c r="K30" s="21"/>
      <c r="L30" s="21"/>
      <c r="M30" s="21"/>
      <c r="N30" s="21"/>
      <c r="O30" s="21"/>
      <c r="P30" s="21"/>
    </row>
    <row r="31" spans="1:16" ht="15.6" x14ac:dyDescent="0.3">
      <c r="A31" s="21"/>
      <c r="B31" s="21"/>
      <c r="C31" s="21"/>
      <c r="D31" s="21"/>
      <c r="E31" s="21"/>
      <c r="F31" s="21"/>
      <c r="G31" s="21"/>
      <c r="H31" s="21"/>
      <c r="I31" s="21"/>
      <c r="J31" s="21"/>
      <c r="K31" s="21"/>
      <c r="L31" s="21"/>
      <c r="M31" s="21"/>
      <c r="N31" s="21"/>
      <c r="O31" s="21"/>
      <c r="P31" s="21"/>
    </row>
    <row r="32" spans="1:16" ht="15.6" x14ac:dyDescent="0.3">
      <c r="A32" s="21"/>
      <c r="B32" s="21"/>
      <c r="C32" s="21"/>
      <c r="D32" s="21"/>
      <c r="E32" s="21"/>
      <c r="F32" s="21"/>
      <c r="G32" s="21"/>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row r="974" spans="1:16" ht="15.6" x14ac:dyDescent="0.3">
      <c r="A974" s="21"/>
      <c r="B974" s="21"/>
      <c r="C974" s="21"/>
      <c r="D974" s="21"/>
      <c r="E974" s="21"/>
      <c r="F974" s="21"/>
      <c r="G974" s="21"/>
      <c r="H974" s="21"/>
      <c r="I974" s="21"/>
      <c r="J974" s="21"/>
      <c r="K974" s="21"/>
      <c r="L974" s="21"/>
      <c r="M974" s="21"/>
      <c r="N974" s="21"/>
      <c r="O974" s="21"/>
      <c r="P974" s="21"/>
    </row>
    <row r="975" spans="1:16" ht="15.6" x14ac:dyDescent="0.3">
      <c r="A975" s="21"/>
      <c r="B975" s="21"/>
      <c r="C975" s="21"/>
      <c r="D975" s="21"/>
      <c r="E975" s="21"/>
      <c r="F975" s="21"/>
      <c r="G975" s="21"/>
      <c r="H975" s="21"/>
      <c r="I975" s="21"/>
      <c r="J975" s="21"/>
      <c r="K975" s="21"/>
      <c r="L975" s="21"/>
      <c r="M975" s="21"/>
      <c r="N975" s="21"/>
      <c r="O975" s="21"/>
      <c r="P975" s="21"/>
    </row>
    <row r="976" spans="1:16" ht="15.6" x14ac:dyDescent="0.3">
      <c r="A976" s="21"/>
      <c r="B976" s="21"/>
      <c r="C976" s="21"/>
      <c r="D976" s="21"/>
      <c r="E976" s="21"/>
      <c r="F976" s="21"/>
      <c r="G976" s="21"/>
      <c r="H976" s="21"/>
      <c r="I976" s="21"/>
      <c r="J976" s="21"/>
      <c r="K976" s="21"/>
      <c r="L976" s="21"/>
      <c r="M976" s="21"/>
      <c r="N976" s="21"/>
      <c r="O976" s="21"/>
      <c r="P976" s="21"/>
    </row>
    <row r="977" spans="1:16" ht="15.6" x14ac:dyDescent="0.3">
      <c r="A977" s="21"/>
      <c r="B977" s="21"/>
      <c r="C977" s="21"/>
      <c r="D977" s="21"/>
      <c r="E977" s="21"/>
      <c r="F977" s="21"/>
      <c r="G977" s="21"/>
      <c r="H977" s="21"/>
      <c r="I977" s="21"/>
      <c r="J977" s="21"/>
      <c r="K977" s="21"/>
      <c r="L977" s="21"/>
      <c r="M977" s="21"/>
      <c r="N977" s="21"/>
      <c r="O977" s="21"/>
      <c r="P977" s="21"/>
    </row>
    <row r="978" spans="1:16" ht="15.6" x14ac:dyDescent="0.3">
      <c r="A978" s="21"/>
      <c r="B978" s="21"/>
      <c r="C978" s="21"/>
      <c r="D978" s="21"/>
      <c r="E978" s="21"/>
      <c r="F978" s="21"/>
      <c r="G978" s="21"/>
      <c r="H978" s="21"/>
      <c r="I978" s="21"/>
      <c r="J978" s="21"/>
      <c r="K978" s="21"/>
      <c r="L978" s="21"/>
      <c r="M978" s="21"/>
      <c r="N978" s="21"/>
      <c r="O978" s="21"/>
      <c r="P978" s="21"/>
    </row>
    <row r="979" spans="1:16" ht="15.6" x14ac:dyDescent="0.3">
      <c r="A979" s="21"/>
      <c r="B979" s="21"/>
      <c r="C979" s="21"/>
      <c r="D979" s="21"/>
      <c r="E979" s="21"/>
      <c r="F979" s="21"/>
      <c r="G979" s="21"/>
      <c r="H979" s="21"/>
      <c r="I979" s="21"/>
      <c r="J979" s="21"/>
      <c r="K979" s="21"/>
      <c r="L979" s="21"/>
      <c r="M979" s="21"/>
      <c r="N979" s="21"/>
      <c r="O979" s="21"/>
      <c r="P979" s="21"/>
    </row>
    <row r="980" spans="1:16" ht="15.6" x14ac:dyDescent="0.3">
      <c r="A980" s="21"/>
      <c r="B980" s="21"/>
      <c r="C980" s="21"/>
      <c r="D980" s="21"/>
      <c r="E980" s="21"/>
      <c r="F980" s="21"/>
      <c r="G980" s="21"/>
      <c r="H980" s="21"/>
      <c r="I980" s="21"/>
      <c r="J980" s="21"/>
      <c r="K980" s="21"/>
      <c r="L980" s="21"/>
      <c r="M980" s="21"/>
      <c r="N980" s="21"/>
      <c r="O980" s="21"/>
      <c r="P980" s="21"/>
    </row>
    <row r="981" spans="1:16" ht="15.6" x14ac:dyDescent="0.3">
      <c r="A981" s="21"/>
      <c r="B981" s="21"/>
      <c r="C981" s="21"/>
      <c r="D981" s="21"/>
      <c r="E981" s="21"/>
      <c r="F981" s="21"/>
      <c r="G981" s="21"/>
      <c r="H981" s="21"/>
      <c r="I981" s="21"/>
      <c r="J981" s="21"/>
      <c r="K981" s="21"/>
      <c r="L981" s="21"/>
      <c r="M981" s="21"/>
      <c r="N981" s="21"/>
      <c r="O981" s="21"/>
      <c r="P981" s="21"/>
    </row>
    <row r="982" spans="1:16" ht="15.6" x14ac:dyDescent="0.3">
      <c r="A982" s="21"/>
      <c r="B982" s="21"/>
      <c r="C982" s="21"/>
      <c r="D982" s="21"/>
      <c r="E982" s="21"/>
      <c r="F982" s="21"/>
      <c r="G982" s="21"/>
      <c r="H982" s="21"/>
      <c r="I982" s="21"/>
      <c r="J982" s="21"/>
      <c r="K982" s="21"/>
      <c r="L982" s="21"/>
      <c r="M982" s="21"/>
      <c r="N982" s="21"/>
      <c r="O982" s="21"/>
      <c r="P982" s="21"/>
    </row>
    <row r="983" spans="1:16" ht="15.6" x14ac:dyDescent="0.3">
      <c r="A983" s="21"/>
      <c r="B983" s="21"/>
      <c r="C983" s="21"/>
      <c r="D983" s="21"/>
      <c r="E983" s="21"/>
      <c r="F983" s="21"/>
      <c r="G983" s="21"/>
      <c r="H983" s="21"/>
      <c r="I983" s="21"/>
      <c r="J983" s="21"/>
      <c r="K983" s="21"/>
      <c r="L983" s="21"/>
      <c r="M983" s="21"/>
      <c r="N983" s="21"/>
      <c r="O983" s="21"/>
      <c r="P983" s="21"/>
    </row>
    <row r="984" spans="1:16" ht="15.6" x14ac:dyDescent="0.3">
      <c r="A984" s="21"/>
      <c r="B984" s="21"/>
      <c r="C984" s="21"/>
      <c r="D984" s="21"/>
      <c r="E984" s="21"/>
      <c r="F984" s="21"/>
      <c r="G984" s="21"/>
      <c r="H984" s="21"/>
      <c r="I984" s="21"/>
      <c r="J984" s="21"/>
      <c r="K984" s="21"/>
      <c r="L984" s="21"/>
      <c r="M984" s="21"/>
      <c r="N984" s="21"/>
      <c r="O984" s="21"/>
      <c r="P984" s="21"/>
    </row>
    <row r="985" spans="1:16" ht="15.6" x14ac:dyDescent="0.3">
      <c r="A985" s="21"/>
      <c r="B985" s="21"/>
      <c r="C985" s="21"/>
      <c r="D985" s="21"/>
      <c r="E985" s="21"/>
      <c r="F985" s="21"/>
      <c r="G985" s="21"/>
      <c r="H985" s="21"/>
      <c r="I985" s="21"/>
      <c r="J985" s="21"/>
      <c r="K985" s="21"/>
      <c r="L985" s="21"/>
      <c r="M985" s="21"/>
      <c r="N985" s="21"/>
      <c r="O985" s="21"/>
      <c r="P985" s="21"/>
    </row>
    <row r="986" spans="1:16" ht="15.6" x14ac:dyDescent="0.3">
      <c r="A986" s="21"/>
      <c r="B986" s="21"/>
      <c r="C986" s="21"/>
      <c r="D986" s="21"/>
      <c r="E986" s="21"/>
      <c r="F986" s="21"/>
      <c r="G986" s="21"/>
      <c r="H986" s="21"/>
      <c r="I986" s="21"/>
      <c r="J986" s="21"/>
      <c r="K986" s="21"/>
      <c r="L986" s="21"/>
      <c r="M986" s="21"/>
      <c r="N986" s="21"/>
      <c r="O986" s="21"/>
      <c r="P986" s="21"/>
    </row>
    <row r="987" spans="1:16" ht="15.6" x14ac:dyDescent="0.3">
      <c r="A987" s="21"/>
      <c r="B987" s="21"/>
      <c r="C987" s="21"/>
      <c r="D987" s="21"/>
      <c r="E987" s="21"/>
      <c r="F987" s="21"/>
      <c r="G987" s="21"/>
      <c r="H987" s="21"/>
      <c r="I987" s="21"/>
      <c r="J987" s="21"/>
      <c r="K987" s="21"/>
      <c r="L987" s="21"/>
      <c r="M987" s="21"/>
      <c r="N987" s="21"/>
      <c r="O987" s="21"/>
      <c r="P987" s="21"/>
    </row>
    <row r="988" spans="1:16" ht="15.6" x14ac:dyDescent="0.3">
      <c r="A988" s="21"/>
      <c r="B988" s="21"/>
      <c r="C988" s="21"/>
      <c r="D988" s="21"/>
      <c r="E988" s="21"/>
      <c r="F988" s="21"/>
      <c r="G988" s="21"/>
      <c r="H988" s="21"/>
      <c r="I988" s="21"/>
      <c r="J988" s="21"/>
      <c r="K988" s="21"/>
      <c r="L988" s="21"/>
      <c r="M988" s="21"/>
      <c r="N988" s="21"/>
      <c r="O988" s="21"/>
      <c r="P988" s="21"/>
    </row>
    <row r="989" spans="1:16" ht="15.6" x14ac:dyDescent="0.3">
      <c r="A989" s="21"/>
      <c r="B989" s="21"/>
      <c r="C989" s="21"/>
      <c r="D989" s="21"/>
      <c r="E989" s="21"/>
      <c r="F989" s="21"/>
      <c r="G989" s="21"/>
      <c r="H989" s="21"/>
      <c r="I989" s="21"/>
      <c r="J989" s="21"/>
      <c r="K989" s="21"/>
      <c r="L989" s="21"/>
      <c r="M989" s="21"/>
      <c r="N989" s="21"/>
      <c r="O989" s="21"/>
      <c r="P989" s="21"/>
    </row>
    <row r="990" spans="1:16" ht="15.6" x14ac:dyDescent="0.3">
      <c r="A990" s="21"/>
      <c r="B990" s="21"/>
      <c r="C990" s="21"/>
      <c r="D990" s="21"/>
      <c r="E990" s="21"/>
      <c r="F990" s="21"/>
      <c r="G990" s="21"/>
      <c r="H990" s="21"/>
      <c r="I990" s="21"/>
      <c r="J990" s="21"/>
      <c r="K990" s="21"/>
      <c r="L990" s="21"/>
      <c r="M990" s="21"/>
      <c r="N990" s="21"/>
      <c r="O990" s="21"/>
      <c r="P990" s="21"/>
    </row>
    <row r="991" spans="1:16" ht="15.6" x14ac:dyDescent="0.3">
      <c r="A991" s="21"/>
      <c r="B991" s="21"/>
      <c r="C991" s="21"/>
      <c r="D991" s="21"/>
      <c r="E991" s="21"/>
      <c r="F991" s="21"/>
      <c r="G991" s="21"/>
      <c r="H991" s="21"/>
      <c r="I991" s="21"/>
      <c r="J991" s="21"/>
      <c r="K991" s="21"/>
      <c r="L991" s="21"/>
      <c r="M991" s="21"/>
      <c r="N991" s="21"/>
      <c r="O991" s="21"/>
      <c r="P991" s="21"/>
    </row>
    <row r="992" spans="1:16" ht="15.6" x14ac:dyDescent="0.3">
      <c r="A992" s="21"/>
      <c r="B992" s="21"/>
      <c r="C992" s="21"/>
      <c r="D992" s="21"/>
      <c r="E992" s="21"/>
      <c r="F992" s="21"/>
      <c r="G992" s="21"/>
      <c r="H992" s="21"/>
      <c r="I992" s="21"/>
      <c r="J992" s="21"/>
      <c r="K992" s="21"/>
      <c r="L992" s="21"/>
      <c r="M992" s="21"/>
      <c r="N992" s="21"/>
      <c r="O992" s="21"/>
      <c r="P992" s="21"/>
    </row>
    <row r="993" spans="1:16" ht="15.6" x14ac:dyDescent="0.3">
      <c r="A993" s="21"/>
      <c r="B993" s="21"/>
      <c r="C993" s="21"/>
      <c r="D993" s="21"/>
      <c r="E993" s="21"/>
      <c r="F993" s="21"/>
      <c r="G993" s="21"/>
      <c r="H993" s="21"/>
      <c r="I993" s="21"/>
      <c r="J993" s="21"/>
      <c r="K993" s="21"/>
      <c r="L993" s="21"/>
      <c r="M993" s="21"/>
      <c r="N993" s="21"/>
      <c r="O993" s="21"/>
      <c r="P993" s="21"/>
    </row>
    <row r="994" spans="1:16" ht="15.6" x14ac:dyDescent="0.3">
      <c r="A994" s="21"/>
      <c r="B994" s="21"/>
      <c r="C994" s="21"/>
      <c r="D994" s="21"/>
      <c r="E994" s="21"/>
      <c r="F994" s="21"/>
      <c r="G994" s="21"/>
      <c r="H994" s="21"/>
      <c r="I994" s="21"/>
      <c r="J994" s="21"/>
      <c r="K994" s="21"/>
      <c r="L994" s="21"/>
      <c r="M994" s="21"/>
      <c r="N994" s="21"/>
      <c r="O994" s="21"/>
      <c r="P994" s="21"/>
    </row>
    <row r="995" spans="1:16" ht="15.6" x14ac:dyDescent="0.3">
      <c r="A995" s="21"/>
      <c r="B995" s="21"/>
      <c r="C995" s="21"/>
      <c r="D995" s="21"/>
      <c r="E995" s="21"/>
      <c r="F995" s="21"/>
      <c r="G995" s="21"/>
      <c r="H995" s="21"/>
      <c r="I995" s="21"/>
      <c r="J995" s="21"/>
      <c r="K995" s="21"/>
      <c r="L995" s="21"/>
      <c r="M995" s="21"/>
      <c r="N995" s="21"/>
      <c r="O995" s="21"/>
      <c r="P995" s="21"/>
    </row>
    <row r="996" spans="1:16" ht="15.6" x14ac:dyDescent="0.3">
      <c r="A996" s="21"/>
      <c r="B996" s="21"/>
      <c r="C996" s="21"/>
      <c r="D996" s="21"/>
      <c r="E996" s="21"/>
      <c r="F996" s="21"/>
      <c r="G996" s="21"/>
      <c r="H996" s="21"/>
      <c r="I996" s="21"/>
      <c r="J996" s="21"/>
      <c r="K996" s="21"/>
      <c r="L996" s="21"/>
      <c r="M996" s="21"/>
      <c r="N996" s="21"/>
      <c r="O996" s="21"/>
      <c r="P996" s="21"/>
    </row>
    <row r="997" spans="1:16" ht="15.6" x14ac:dyDescent="0.3">
      <c r="A997" s="21"/>
      <c r="B997" s="21"/>
      <c r="C997" s="21"/>
      <c r="D997" s="21"/>
      <c r="E997" s="21"/>
      <c r="F997" s="21"/>
      <c r="G997" s="21"/>
      <c r="H997" s="21"/>
      <c r="I997" s="21"/>
      <c r="J997" s="21"/>
      <c r="K997" s="21"/>
      <c r="L997" s="21"/>
      <c r="M997" s="21"/>
      <c r="N997" s="21"/>
      <c r="O997" s="21"/>
      <c r="P997" s="21"/>
    </row>
    <row r="998" spans="1:16" ht="15.6" x14ac:dyDescent="0.3">
      <c r="A998" s="21"/>
      <c r="B998" s="21"/>
      <c r="C998" s="21"/>
      <c r="D998" s="21"/>
      <c r="E998" s="21"/>
      <c r="F998" s="21"/>
      <c r="G998" s="21"/>
      <c r="H998" s="21"/>
      <c r="I998" s="21"/>
      <c r="J998" s="21"/>
      <c r="K998" s="21"/>
      <c r="L998" s="21"/>
      <c r="M998" s="21"/>
      <c r="N998" s="21"/>
      <c r="O998" s="21"/>
      <c r="P998" s="21"/>
    </row>
    <row r="999" spans="1:16" ht="15.6" x14ac:dyDescent="0.3">
      <c r="A999" s="21"/>
      <c r="B999" s="21"/>
      <c r="C999" s="21"/>
      <c r="D999" s="21"/>
      <c r="E999" s="21"/>
      <c r="F999" s="21"/>
      <c r="G999" s="21"/>
      <c r="H999" s="21"/>
      <c r="I999" s="21"/>
      <c r="J999" s="21"/>
      <c r="K999" s="21"/>
      <c r="L999" s="21"/>
      <c r="M999" s="21"/>
      <c r="N999" s="21"/>
      <c r="O999" s="21"/>
      <c r="P999" s="21"/>
    </row>
    <row r="1000" spans="1:16" ht="15.6" x14ac:dyDescent="0.3">
      <c r="A1000" s="21"/>
      <c r="B1000" s="21"/>
      <c r="C1000" s="21"/>
      <c r="D1000" s="21"/>
      <c r="E1000" s="21"/>
      <c r="F1000" s="21"/>
      <c r="G1000" s="21"/>
      <c r="H1000" s="21"/>
      <c r="I1000" s="21"/>
      <c r="J1000" s="21"/>
      <c r="K1000" s="21"/>
      <c r="L1000" s="21"/>
      <c r="M1000" s="21"/>
      <c r="N1000" s="21"/>
      <c r="O1000" s="21"/>
      <c r="P1000" s="21"/>
    </row>
  </sheetData>
  <sheetProtection algorithmName="SHA-512" hashValue="47kbGxRoBfXlP5RIBqK9sBhI1cSLdSMwO048CrCqpR9tGLzsYkaMPpW++KEweOGJc6Ru7hsL/+O6QACC+m898A==" saltValue="Ji/zHv5SI/cn5bogCpK80Q==" spinCount="100000" sheet="1" objects="1" scenarios="1"/>
  <mergeCells count="2">
    <mergeCell ref="A4:B4"/>
    <mergeCell ref="D4:G4"/>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F23"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G23" xr:uid="{4C19EE62-BEAF-4A5A-A0FC-040C31487A51}"/>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3"/>
  <sheetViews>
    <sheetView showGridLines="0" topLeftCell="A19" zoomScale="85" zoomScaleNormal="85" workbookViewId="0">
      <selection activeCell="J40" sqref="J40"/>
    </sheetView>
  </sheetViews>
  <sheetFormatPr defaultRowHeight="12" x14ac:dyDescent="0.25"/>
  <cols>
    <col min="1" max="1" width="6.3984375" style="94" customWidth="1"/>
    <col min="2" max="2" width="40.19921875" style="94" customWidth="1"/>
    <col min="3" max="3" width="9.59765625" style="94" customWidth="1"/>
    <col min="4" max="4" width="5.09765625" style="94" customWidth="1"/>
    <col min="5" max="5" width="9.69921875" style="94" customWidth="1"/>
    <col min="6" max="6" width="8.8984375" style="94" customWidth="1"/>
    <col min="7" max="7" width="9.09765625" style="94" customWidth="1"/>
    <col min="8" max="8" width="13.09765625" style="94" customWidth="1"/>
    <col min="9" max="9" width="13.19921875" style="94" customWidth="1"/>
    <col min="10" max="10" width="56.5" style="94" customWidth="1"/>
    <col min="11" max="11" width="12.5" style="96" customWidth="1"/>
    <col min="12" max="12" width="19.09765625" style="94" customWidth="1"/>
    <col min="13" max="13" width="13.19921875" style="94" customWidth="1"/>
    <col min="14" max="257" width="8.69921875" style="94"/>
    <col min="258" max="258" width="4.8984375" style="94" customWidth="1"/>
    <col min="259" max="259" width="33" style="94" customWidth="1"/>
    <col min="260" max="260" width="9.59765625" style="94" customWidth="1"/>
    <col min="261" max="261" width="5.09765625" style="94" customWidth="1"/>
    <col min="262" max="262" width="10" style="94" customWidth="1"/>
    <col min="263" max="263" width="9.59765625" style="94" customWidth="1"/>
    <col min="264" max="264" width="13" style="94" customWidth="1"/>
    <col min="265" max="265" width="12.8984375" style="94" customWidth="1"/>
    <col min="266" max="266" width="10.19921875" style="94" customWidth="1"/>
    <col min="267" max="513" width="8.69921875" style="94"/>
    <col min="514" max="514" width="4.8984375" style="94" customWidth="1"/>
    <col min="515" max="515" width="33" style="94" customWidth="1"/>
    <col min="516" max="516" width="9.59765625" style="94" customWidth="1"/>
    <col min="517" max="517" width="5.09765625" style="94" customWidth="1"/>
    <col min="518" max="518" width="10" style="94" customWidth="1"/>
    <col min="519" max="519" width="9.59765625" style="94" customWidth="1"/>
    <col min="520" max="520" width="13" style="94" customWidth="1"/>
    <col min="521" max="521" width="12.8984375" style="94" customWidth="1"/>
    <col min="522" max="522" width="10.19921875" style="94" customWidth="1"/>
    <col min="523" max="769" width="8.69921875" style="94"/>
    <col min="770" max="770" width="4.8984375" style="94" customWidth="1"/>
    <col min="771" max="771" width="33" style="94" customWidth="1"/>
    <col min="772" max="772" width="9.59765625" style="94" customWidth="1"/>
    <col min="773" max="773" width="5.09765625" style="94" customWidth="1"/>
    <col min="774" max="774" width="10" style="94" customWidth="1"/>
    <col min="775" max="775" width="9.59765625" style="94" customWidth="1"/>
    <col min="776" max="776" width="13" style="94" customWidth="1"/>
    <col min="777" max="777" width="12.8984375" style="94" customWidth="1"/>
    <col min="778" max="778" width="10.19921875" style="94" customWidth="1"/>
    <col min="779" max="1025" width="8.69921875" style="94"/>
    <col min="1026" max="1026" width="4.8984375" style="94" customWidth="1"/>
    <col min="1027" max="1027" width="33" style="94" customWidth="1"/>
    <col min="1028" max="1028" width="9.59765625" style="94" customWidth="1"/>
    <col min="1029" max="1029" width="5.09765625" style="94" customWidth="1"/>
    <col min="1030" max="1030" width="10" style="94" customWidth="1"/>
    <col min="1031" max="1031" width="9.59765625" style="94" customWidth="1"/>
    <col min="1032" max="1032" width="13" style="94" customWidth="1"/>
    <col min="1033" max="1033" width="12.8984375" style="94" customWidth="1"/>
    <col min="1034" max="1034" width="10.19921875" style="94" customWidth="1"/>
    <col min="1035" max="1281" width="8.69921875" style="94"/>
    <col min="1282" max="1282" width="4.8984375" style="94" customWidth="1"/>
    <col min="1283" max="1283" width="33" style="94" customWidth="1"/>
    <col min="1284" max="1284" width="9.59765625" style="94" customWidth="1"/>
    <col min="1285" max="1285" width="5.09765625" style="94" customWidth="1"/>
    <col min="1286" max="1286" width="10" style="94" customWidth="1"/>
    <col min="1287" max="1287" width="9.59765625" style="94" customWidth="1"/>
    <col min="1288" max="1288" width="13" style="94" customWidth="1"/>
    <col min="1289" max="1289" width="12.8984375" style="94" customWidth="1"/>
    <col min="1290" max="1290" width="10.19921875" style="94" customWidth="1"/>
    <col min="1291" max="1537" width="8.69921875" style="94"/>
    <col min="1538" max="1538" width="4.8984375" style="94" customWidth="1"/>
    <col min="1539" max="1539" width="33" style="94" customWidth="1"/>
    <col min="1540" max="1540" width="9.59765625" style="94" customWidth="1"/>
    <col min="1541" max="1541" width="5.09765625" style="94" customWidth="1"/>
    <col min="1542" max="1542" width="10" style="94" customWidth="1"/>
    <col min="1543" max="1543" width="9.59765625" style="94" customWidth="1"/>
    <col min="1544" max="1544" width="13" style="94" customWidth="1"/>
    <col min="1545" max="1545" width="12.8984375" style="94" customWidth="1"/>
    <col min="1546" max="1546" width="10.19921875" style="94" customWidth="1"/>
    <col min="1547" max="1793" width="8.69921875" style="94"/>
    <col min="1794" max="1794" width="4.8984375" style="94" customWidth="1"/>
    <col min="1795" max="1795" width="33" style="94" customWidth="1"/>
    <col min="1796" max="1796" width="9.59765625" style="94" customWidth="1"/>
    <col min="1797" max="1797" width="5.09765625" style="94" customWidth="1"/>
    <col min="1798" max="1798" width="10" style="94" customWidth="1"/>
    <col min="1799" max="1799" width="9.59765625" style="94" customWidth="1"/>
    <col min="1800" max="1800" width="13" style="94" customWidth="1"/>
    <col min="1801" max="1801" width="12.8984375" style="94" customWidth="1"/>
    <col min="1802" max="1802" width="10.19921875" style="94" customWidth="1"/>
    <col min="1803" max="2049" width="8.69921875" style="94"/>
    <col min="2050" max="2050" width="4.8984375" style="94" customWidth="1"/>
    <col min="2051" max="2051" width="33" style="94" customWidth="1"/>
    <col min="2052" max="2052" width="9.59765625" style="94" customWidth="1"/>
    <col min="2053" max="2053" width="5.09765625" style="94" customWidth="1"/>
    <col min="2054" max="2054" width="10" style="94" customWidth="1"/>
    <col min="2055" max="2055" width="9.59765625" style="94" customWidth="1"/>
    <col min="2056" max="2056" width="13" style="94" customWidth="1"/>
    <col min="2057" max="2057" width="12.8984375" style="94" customWidth="1"/>
    <col min="2058" max="2058" width="10.19921875" style="94" customWidth="1"/>
    <col min="2059" max="2305" width="8.69921875" style="94"/>
    <col min="2306" max="2306" width="4.8984375" style="94" customWidth="1"/>
    <col min="2307" max="2307" width="33" style="94" customWidth="1"/>
    <col min="2308" max="2308" width="9.59765625" style="94" customWidth="1"/>
    <col min="2309" max="2309" width="5.09765625" style="94" customWidth="1"/>
    <col min="2310" max="2310" width="10" style="94" customWidth="1"/>
    <col min="2311" max="2311" width="9.59765625" style="94" customWidth="1"/>
    <col min="2312" max="2312" width="13" style="94" customWidth="1"/>
    <col min="2313" max="2313" width="12.8984375" style="94" customWidth="1"/>
    <col min="2314" max="2314" width="10.19921875" style="94" customWidth="1"/>
    <col min="2315" max="2561" width="8.69921875" style="94"/>
    <col min="2562" max="2562" width="4.8984375" style="94" customWidth="1"/>
    <col min="2563" max="2563" width="33" style="94" customWidth="1"/>
    <col min="2564" max="2564" width="9.59765625" style="94" customWidth="1"/>
    <col min="2565" max="2565" width="5.09765625" style="94" customWidth="1"/>
    <col min="2566" max="2566" width="10" style="94" customWidth="1"/>
    <col min="2567" max="2567" width="9.59765625" style="94" customWidth="1"/>
    <col min="2568" max="2568" width="13" style="94" customWidth="1"/>
    <col min="2569" max="2569" width="12.8984375" style="94" customWidth="1"/>
    <col min="2570" max="2570" width="10.19921875" style="94" customWidth="1"/>
    <col min="2571" max="2817" width="8.69921875" style="94"/>
    <col min="2818" max="2818" width="4.8984375" style="94" customWidth="1"/>
    <col min="2819" max="2819" width="33" style="94" customWidth="1"/>
    <col min="2820" max="2820" width="9.59765625" style="94" customWidth="1"/>
    <col min="2821" max="2821" width="5.09765625" style="94" customWidth="1"/>
    <col min="2822" max="2822" width="10" style="94" customWidth="1"/>
    <col min="2823" max="2823" width="9.59765625" style="94" customWidth="1"/>
    <col min="2824" max="2824" width="13" style="94" customWidth="1"/>
    <col min="2825" max="2825" width="12.8984375" style="94" customWidth="1"/>
    <col min="2826" max="2826" width="10.19921875" style="94" customWidth="1"/>
    <col min="2827" max="3073" width="8.69921875" style="94"/>
    <col min="3074" max="3074" width="4.8984375" style="94" customWidth="1"/>
    <col min="3075" max="3075" width="33" style="94" customWidth="1"/>
    <col min="3076" max="3076" width="9.59765625" style="94" customWidth="1"/>
    <col min="3077" max="3077" width="5.09765625" style="94" customWidth="1"/>
    <col min="3078" max="3078" width="10" style="94" customWidth="1"/>
    <col min="3079" max="3079" width="9.59765625" style="94" customWidth="1"/>
    <col min="3080" max="3080" width="13" style="94" customWidth="1"/>
    <col min="3081" max="3081" width="12.8984375" style="94" customWidth="1"/>
    <col min="3082" max="3082" width="10.19921875" style="94" customWidth="1"/>
    <col min="3083" max="3329" width="8.69921875" style="94"/>
    <col min="3330" max="3330" width="4.8984375" style="94" customWidth="1"/>
    <col min="3331" max="3331" width="33" style="94" customWidth="1"/>
    <col min="3332" max="3332" width="9.59765625" style="94" customWidth="1"/>
    <col min="3333" max="3333" width="5.09765625" style="94" customWidth="1"/>
    <col min="3334" max="3334" width="10" style="94" customWidth="1"/>
    <col min="3335" max="3335" width="9.59765625" style="94" customWidth="1"/>
    <col min="3336" max="3336" width="13" style="94" customWidth="1"/>
    <col min="3337" max="3337" width="12.8984375" style="94" customWidth="1"/>
    <col min="3338" max="3338" width="10.19921875" style="94" customWidth="1"/>
    <col min="3339" max="3585" width="8.69921875" style="94"/>
    <col min="3586" max="3586" width="4.8984375" style="94" customWidth="1"/>
    <col min="3587" max="3587" width="33" style="94" customWidth="1"/>
    <col min="3588" max="3588" width="9.59765625" style="94" customWidth="1"/>
    <col min="3589" max="3589" width="5.09765625" style="94" customWidth="1"/>
    <col min="3590" max="3590" width="10" style="94" customWidth="1"/>
    <col min="3591" max="3591" width="9.59765625" style="94" customWidth="1"/>
    <col min="3592" max="3592" width="13" style="94" customWidth="1"/>
    <col min="3593" max="3593" width="12.8984375" style="94" customWidth="1"/>
    <col min="3594" max="3594" width="10.19921875" style="94" customWidth="1"/>
    <col min="3595" max="3841" width="8.69921875" style="94"/>
    <col min="3842" max="3842" width="4.8984375" style="94" customWidth="1"/>
    <col min="3843" max="3843" width="33" style="94" customWidth="1"/>
    <col min="3844" max="3844" width="9.59765625" style="94" customWidth="1"/>
    <col min="3845" max="3845" width="5.09765625" style="94" customWidth="1"/>
    <col min="3846" max="3846" width="10" style="94" customWidth="1"/>
    <col min="3847" max="3847" width="9.59765625" style="94" customWidth="1"/>
    <col min="3848" max="3848" width="13" style="94" customWidth="1"/>
    <col min="3849" max="3849" width="12.8984375" style="94" customWidth="1"/>
    <col min="3850" max="3850" width="10.19921875" style="94" customWidth="1"/>
    <col min="3851" max="4097" width="8.69921875" style="94"/>
    <col min="4098" max="4098" width="4.8984375" style="94" customWidth="1"/>
    <col min="4099" max="4099" width="33" style="94" customWidth="1"/>
    <col min="4100" max="4100" width="9.59765625" style="94" customWidth="1"/>
    <col min="4101" max="4101" width="5.09765625" style="94" customWidth="1"/>
    <col min="4102" max="4102" width="10" style="94" customWidth="1"/>
    <col min="4103" max="4103" width="9.59765625" style="94" customWidth="1"/>
    <col min="4104" max="4104" width="13" style="94" customWidth="1"/>
    <col min="4105" max="4105" width="12.8984375" style="94" customWidth="1"/>
    <col min="4106" max="4106" width="10.19921875" style="94" customWidth="1"/>
    <col min="4107" max="4353" width="8.69921875" style="94"/>
    <col min="4354" max="4354" width="4.8984375" style="94" customWidth="1"/>
    <col min="4355" max="4355" width="33" style="94" customWidth="1"/>
    <col min="4356" max="4356" width="9.59765625" style="94" customWidth="1"/>
    <col min="4357" max="4357" width="5.09765625" style="94" customWidth="1"/>
    <col min="4358" max="4358" width="10" style="94" customWidth="1"/>
    <col min="4359" max="4359" width="9.59765625" style="94" customWidth="1"/>
    <col min="4360" max="4360" width="13" style="94" customWidth="1"/>
    <col min="4361" max="4361" width="12.8984375" style="94" customWidth="1"/>
    <col min="4362" max="4362" width="10.19921875" style="94" customWidth="1"/>
    <col min="4363" max="4609" width="8.69921875" style="94"/>
    <col min="4610" max="4610" width="4.8984375" style="94" customWidth="1"/>
    <col min="4611" max="4611" width="33" style="94" customWidth="1"/>
    <col min="4612" max="4612" width="9.59765625" style="94" customWidth="1"/>
    <col min="4613" max="4613" width="5.09765625" style="94" customWidth="1"/>
    <col min="4614" max="4614" width="10" style="94" customWidth="1"/>
    <col min="4615" max="4615" width="9.59765625" style="94" customWidth="1"/>
    <col min="4616" max="4616" width="13" style="94" customWidth="1"/>
    <col min="4617" max="4617" width="12.8984375" style="94" customWidth="1"/>
    <col min="4618" max="4618" width="10.19921875" style="94" customWidth="1"/>
    <col min="4619" max="4865" width="8.69921875" style="94"/>
    <col min="4866" max="4866" width="4.8984375" style="94" customWidth="1"/>
    <col min="4867" max="4867" width="33" style="94" customWidth="1"/>
    <col min="4868" max="4868" width="9.59765625" style="94" customWidth="1"/>
    <col min="4869" max="4869" width="5.09765625" style="94" customWidth="1"/>
    <col min="4870" max="4870" width="10" style="94" customWidth="1"/>
    <col min="4871" max="4871" width="9.59765625" style="94" customWidth="1"/>
    <col min="4872" max="4872" width="13" style="94" customWidth="1"/>
    <col min="4873" max="4873" width="12.8984375" style="94" customWidth="1"/>
    <col min="4874" max="4874" width="10.19921875" style="94" customWidth="1"/>
    <col min="4875" max="5121" width="8.69921875" style="94"/>
    <col min="5122" max="5122" width="4.8984375" style="94" customWidth="1"/>
    <col min="5123" max="5123" width="33" style="94" customWidth="1"/>
    <col min="5124" max="5124" width="9.59765625" style="94" customWidth="1"/>
    <col min="5125" max="5125" width="5.09765625" style="94" customWidth="1"/>
    <col min="5126" max="5126" width="10" style="94" customWidth="1"/>
    <col min="5127" max="5127" width="9.59765625" style="94" customWidth="1"/>
    <col min="5128" max="5128" width="13" style="94" customWidth="1"/>
    <col min="5129" max="5129" width="12.8984375" style="94" customWidth="1"/>
    <col min="5130" max="5130" width="10.19921875" style="94" customWidth="1"/>
    <col min="5131" max="5377" width="8.69921875" style="94"/>
    <col min="5378" max="5378" width="4.8984375" style="94" customWidth="1"/>
    <col min="5379" max="5379" width="33" style="94" customWidth="1"/>
    <col min="5380" max="5380" width="9.59765625" style="94" customWidth="1"/>
    <col min="5381" max="5381" width="5.09765625" style="94" customWidth="1"/>
    <col min="5382" max="5382" width="10" style="94" customWidth="1"/>
    <col min="5383" max="5383" width="9.59765625" style="94" customWidth="1"/>
    <col min="5384" max="5384" width="13" style="94" customWidth="1"/>
    <col min="5385" max="5385" width="12.8984375" style="94" customWidth="1"/>
    <col min="5386" max="5386" width="10.19921875" style="94" customWidth="1"/>
    <col min="5387" max="5633" width="8.69921875" style="94"/>
    <col min="5634" max="5634" width="4.8984375" style="94" customWidth="1"/>
    <col min="5635" max="5635" width="33" style="94" customWidth="1"/>
    <col min="5636" max="5636" width="9.59765625" style="94" customWidth="1"/>
    <col min="5637" max="5637" width="5.09765625" style="94" customWidth="1"/>
    <col min="5638" max="5638" width="10" style="94" customWidth="1"/>
    <col min="5639" max="5639" width="9.59765625" style="94" customWidth="1"/>
    <col min="5640" max="5640" width="13" style="94" customWidth="1"/>
    <col min="5641" max="5641" width="12.8984375" style="94" customWidth="1"/>
    <col min="5642" max="5642" width="10.19921875" style="94" customWidth="1"/>
    <col min="5643" max="5889" width="8.69921875" style="94"/>
    <col min="5890" max="5890" width="4.8984375" style="94" customWidth="1"/>
    <col min="5891" max="5891" width="33" style="94" customWidth="1"/>
    <col min="5892" max="5892" width="9.59765625" style="94" customWidth="1"/>
    <col min="5893" max="5893" width="5.09765625" style="94" customWidth="1"/>
    <col min="5894" max="5894" width="10" style="94" customWidth="1"/>
    <col min="5895" max="5895" width="9.59765625" style="94" customWidth="1"/>
    <col min="5896" max="5896" width="13" style="94" customWidth="1"/>
    <col min="5897" max="5897" width="12.8984375" style="94" customWidth="1"/>
    <col min="5898" max="5898" width="10.19921875" style="94" customWidth="1"/>
    <col min="5899" max="6145" width="8.69921875" style="94"/>
    <col min="6146" max="6146" width="4.8984375" style="94" customWidth="1"/>
    <col min="6147" max="6147" width="33" style="94" customWidth="1"/>
    <col min="6148" max="6148" width="9.59765625" style="94" customWidth="1"/>
    <col min="6149" max="6149" width="5.09765625" style="94" customWidth="1"/>
    <col min="6150" max="6150" width="10" style="94" customWidth="1"/>
    <col min="6151" max="6151" width="9.59765625" style="94" customWidth="1"/>
    <col min="6152" max="6152" width="13" style="94" customWidth="1"/>
    <col min="6153" max="6153" width="12.8984375" style="94" customWidth="1"/>
    <col min="6154" max="6154" width="10.19921875" style="94" customWidth="1"/>
    <col min="6155" max="6401" width="8.69921875" style="94"/>
    <col min="6402" max="6402" width="4.8984375" style="94" customWidth="1"/>
    <col min="6403" max="6403" width="33" style="94" customWidth="1"/>
    <col min="6404" max="6404" width="9.59765625" style="94" customWidth="1"/>
    <col min="6405" max="6405" width="5.09765625" style="94" customWidth="1"/>
    <col min="6406" max="6406" width="10" style="94" customWidth="1"/>
    <col min="6407" max="6407" width="9.59765625" style="94" customWidth="1"/>
    <col min="6408" max="6408" width="13" style="94" customWidth="1"/>
    <col min="6409" max="6409" width="12.8984375" style="94" customWidth="1"/>
    <col min="6410" max="6410" width="10.19921875" style="94" customWidth="1"/>
    <col min="6411" max="6657" width="8.69921875" style="94"/>
    <col min="6658" max="6658" width="4.8984375" style="94" customWidth="1"/>
    <col min="6659" max="6659" width="33" style="94" customWidth="1"/>
    <col min="6660" max="6660" width="9.59765625" style="94" customWidth="1"/>
    <col min="6661" max="6661" width="5.09765625" style="94" customWidth="1"/>
    <col min="6662" max="6662" width="10" style="94" customWidth="1"/>
    <col min="6663" max="6663" width="9.59765625" style="94" customWidth="1"/>
    <col min="6664" max="6664" width="13" style="94" customWidth="1"/>
    <col min="6665" max="6665" width="12.8984375" style="94" customWidth="1"/>
    <col min="6666" max="6666" width="10.19921875" style="94" customWidth="1"/>
    <col min="6667" max="6913" width="8.69921875" style="94"/>
    <col min="6914" max="6914" width="4.8984375" style="94" customWidth="1"/>
    <col min="6915" max="6915" width="33" style="94" customWidth="1"/>
    <col min="6916" max="6916" width="9.59765625" style="94" customWidth="1"/>
    <col min="6917" max="6917" width="5.09765625" style="94" customWidth="1"/>
    <col min="6918" max="6918" width="10" style="94" customWidth="1"/>
    <col min="6919" max="6919" width="9.59765625" style="94" customWidth="1"/>
    <col min="6920" max="6920" width="13" style="94" customWidth="1"/>
    <col min="6921" max="6921" width="12.8984375" style="94" customWidth="1"/>
    <col min="6922" max="6922" width="10.19921875" style="94" customWidth="1"/>
    <col min="6923" max="7169" width="8.69921875" style="94"/>
    <col min="7170" max="7170" width="4.8984375" style="94" customWidth="1"/>
    <col min="7171" max="7171" width="33" style="94" customWidth="1"/>
    <col min="7172" max="7172" width="9.59765625" style="94" customWidth="1"/>
    <col min="7173" max="7173" width="5.09765625" style="94" customWidth="1"/>
    <col min="7174" max="7174" width="10" style="94" customWidth="1"/>
    <col min="7175" max="7175" width="9.59765625" style="94" customWidth="1"/>
    <col min="7176" max="7176" width="13" style="94" customWidth="1"/>
    <col min="7177" max="7177" width="12.8984375" style="94" customWidth="1"/>
    <col min="7178" max="7178" width="10.19921875" style="94" customWidth="1"/>
    <col min="7179" max="7425" width="8.69921875" style="94"/>
    <col min="7426" max="7426" width="4.8984375" style="94" customWidth="1"/>
    <col min="7427" max="7427" width="33" style="94" customWidth="1"/>
    <col min="7428" max="7428" width="9.59765625" style="94" customWidth="1"/>
    <col min="7429" max="7429" width="5.09765625" style="94" customWidth="1"/>
    <col min="7430" max="7430" width="10" style="94" customWidth="1"/>
    <col min="7431" max="7431" width="9.59765625" style="94" customWidth="1"/>
    <col min="7432" max="7432" width="13" style="94" customWidth="1"/>
    <col min="7433" max="7433" width="12.8984375" style="94" customWidth="1"/>
    <col min="7434" max="7434" width="10.19921875" style="94" customWidth="1"/>
    <col min="7435" max="7681" width="8.69921875" style="94"/>
    <col min="7682" max="7682" width="4.8984375" style="94" customWidth="1"/>
    <col min="7683" max="7683" width="33" style="94" customWidth="1"/>
    <col min="7684" max="7684" width="9.59765625" style="94" customWidth="1"/>
    <col min="7685" max="7685" width="5.09765625" style="94" customWidth="1"/>
    <col min="7686" max="7686" width="10" style="94" customWidth="1"/>
    <col min="7687" max="7687" width="9.59765625" style="94" customWidth="1"/>
    <col min="7688" max="7688" width="13" style="94" customWidth="1"/>
    <col min="7689" max="7689" width="12.8984375" style="94" customWidth="1"/>
    <col min="7690" max="7690" width="10.19921875" style="94" customWidth="1"/>
    <col min="7691" max="7937" width="8.69921875" style="94"/>
    <col min="7938" max="7938" width="4.8984375" style="94" customWidth="1"/>
    <col min="7939" max="7939" width="33" style="94" customWidth="1"/>
    <col min="7940" max="7940" width="9.59765625" style="94" customWidth="1"/>
    <col min="7941" max="7941" width="5.09765625" style="94" customWidth="1"/>
    <col min="7942" max="7942" width="10" style="94" customWidth="1"/>
    <col min="7943" max="7943" width="9.59765625" style="94" customWidth="1"/>
    <col min="7944" max="7944" width="13" style="94" customWidth="1"/>
    <col min="7945" max="7945" width="12.8984375" style="94" customWidth="1"/>
    <col min="7946" max="7946" width="10.19921875" style="94" customWidth="1"/>
    <col min="7947" max="8193" width="8.69921875" style="94"/>
    <col min="8194" max="8194" width="4.8984375" style="94" customWidth="1"/>
    <col min="8195" max="8195" width="33" style="94" customWidth="1"/>
    <col min="8196" max="8196" width="9.59765625" style="94" customWidth="1"/>
    <col min="8197" max="8197" width="5.09765625" style="94" customWidth="1"/>
    <col min="8198" max="8198" width="10" style="94" customWidth="1"/>
    <col min="8199" max="8199" width="9.59765625" style="94" customWidth="1"/>
    <col min="8200" max="8200" width="13" style="94" customWidth="1"/>
    <col min="8201" max="8201" width="12.8984375" style="94" customWidth="1"/>
    <col min="8202" max="8202" width="10.19921875" style="94" customWidth="1"/>
    <col min="8203" max="8449" width="8.69921875" style="94"/>
    <col min="8450" max="8450" width="4.8984375" style="94" customWidth="1"/>
    <col min="8451" max="8451" width="33" style="94" customWidth="1"/>
    <col min="8452" max="8452" width="9.59765625" style="94" customWidth="1"/>
    <col min="8453" max="8453" width="5.09765625" style="94" customWidth="1"/>
    <col min="8454" max="8454" width="10" style="94" customWidth="1"/>
    <col min="8455" max="8455" width="9.59765625" style="94" customWidth="1"/>
    <col min="8456" max="8456" width="13" style="94" customWidth="1"/>
    <col min="8457" max="8457" width="12.8984375" style="94" customWidth="1"/>
    <col min="8458" max="8458" width="10.19921875" style="94" customWidth="1"/>
    <col min="8459" max="8705" width="8.69921875" style="94"/>
    <col min="8706" max="8706" width="4.8984375" style="94" customWidth="1"/>
    <col min="8707" max="8707" width="33" style="94" customWidth="1"/>
    <col min="8708" max="8708" width="9.59765625" style="94" customWidth="1"/>
    <col min="8709" max="8709" width="5.09765625" style="94" customWidth="1"/>
    <col min="8710" max="8710" width="10" style="94" customWidth="1"/>
    <col min="8711" max="8711" width="9.59765625" style="94" customWidth="1"/>
    <col min="8712" max="8712" width="13" style="94" customWidth="1"/>
    <col min="8713" max="8713" width="12.8984375" style="94" customWidth="1"/>
    <col min="8714" max="8714" width="10.19921875" style="94" customWidth="1"/>
    <col min="8715" max="8961" width="8.69921875" style="94"/>
    <col min="8962" max="8962" width="4.8984375" style="94" customWidth="1"/>
    <col min="8963" max="8963" width="33" style="94" customWidth="1"/>
    <col min="8964" max="8964" width="9.59765625" style="94" customWidth="1"/>
    <col min="8965" max="8965" width="5.09765625" style="94" customWidth="1"/>
    <col min="8966" max="8966" width="10" style="94" customWidth="1"/>
    <col min="8967" max="8967" width="9.59765625" style="94" customWidth="1"/>
    <col min="8968" max="8968" width="13" style="94" customWidth="1"/>
    <col min="8969" max="8969" width="12.8984375" style="94" customWidth="1"/>
    <col min="8970" max="8970" width="10.19921875" style="94" customWidth="1"/>
    <col min="8971" max="9217" width="8.69921875" style="94"/>
    <col min="9218" max="9218" width="4.8984375" style="94" customWidth="1"/>
    <col min="9219" max="9219" width="33" style="94" customWidth="1"/>
    <col min="9220" max="9220" width="9.59765625" style="94" customWidth="1"/>
    <col min="9221" max="9221" width="5.09765625" style="94" customWidth="1"/>
    <col min="9222" max="9222" width="10" style="94" customWidth="1"/>
    <col min="9223" max="9223" width="9.59765625" style="94" customWidth="1"/>
    <col min="9224" max="9224" width="13" style="94" customWidth="1"/>
    <col min="9225" max="9225" width="12.8984375" style="94" customWidth="1"/>
    <col min="9226" max="9226" width="10.19921875" style="94" customWidth="1"/>
    <col min="9227" max="9473" width="8.69921875" style="94"/>
    <col min="9474" max="9474" width="4.8984375" style="94" customWidth="1"/>
    <col min="9475" max="9475" width="33" style="94" customWidth="1"/>
    <col min="9476" max="9476" width="9.59765625" style="94" customWidth="1"/>
    <col min="9477" max="9477" width="5.09765625" style="94" customWidth="1"/>
    <col min="9478" max="9478" width="10" style="94" customWidth="1"/>
    <col min="9479" max="9479" width="9.59765625" style="94" customWidth="1"/>
    <col min="9480" max="9480" width="13" style="94" customWidth="1"/>
    <col min="9481" max="9481" width="12.8984375" style="94" customWidth="1"/>
    <col min="9482" max="9482" width="10.19921875" style="94" customWidth="1"/>
    <col min="9483" max="9729" width="8.69921875" style="94"/>
    <col min="9730" max="9730" width="4.8984375" style="94" customWidth="1"/>
    <col min="9731" max="9731" width="33" style="94" customWidth="1"/>
    <col min="9732" max="9732" width="9.59765625" style="94" customWidth="1"/>
    <col min="9733" max="9733" width="5.09765625" style="94" customWidth="1"/>
    <col min="9734" max="9734" width="10" style="94" customWidth="1"/>
    <col min="9735" max="9735" width="9.59765625" style="94" customWidth="1"/>
    <col min="9736" max="9736" width="13" style="94" customWidth="1"/>
    <col min="9737" max="9737" width="12.8984375" style="94" customWidth="1"/>
    <col min="9738" max="9738" width="10.19921875" style="94" customWidth="1"/>
    <col min="9739" max="9985" width="8.69921875" style="94"/>
    <col min="9986" max="9986" width="4.8984375" style="94" customWidth="1"/>
    <col min="9987" max="9987" width="33" style="94" customWidth="1"/>
    <col min="9988" max="9988" width="9.59765625" style="94" customWidth="1"/>
    <col min="9989" max="9989" width="5.09765625" style="94" customWidth="1"/>
    <col min="9990" max="9990" width="10" style="94" customWidth="1"/>
    <col min="9991" max="9991" width="9.59765625" style="94" customWidth="1"/>
    <col min="9992" max="9992" width="13" style="94" customWidth="1"/>
    <col min="9993" max="9993" width="12.8984375" style="94" customWidth="1"/>
    <col min="9994" max="9994" width="10.19921875" style="94" customWidth="1"/>
    <col min="9995" max="10241" width="8.69921875" style="94"/>
    <col min="10242" max="10242" width="4.8984375" style="94" customWidth="1"/>
    <col min="10243" max="10243" width="33" style="94" customWidth="1"/>
    <col min="10244" max="10244" width="9.59765625" style="94" customWidth="1"/>
    <col min="10245" max="10245" width="5.09765625" style="94" customWidth="1"/>
    <col min="10246" max="10246" width="10" style="94" customWidth="1"/>
    <col min="10247" max="10247" width="9.59765625" style="94" customWidth="1"/>
    <col min="10248" max="10248" width="13" style="94" customWidth="1"/>
    <col min="10249" max="10249" width="12.8984375" style="94" customWidth="1"/>
    <col min="10250" max="10250" width="10.19921875" style="94" customWidth="1"/>
    <col min="10251" max="10497" width="8.69921875" style="94"/>
    <col min="10498" max="10498" width="4.8984375" style="94" customWidth="1"/>
    <col min="10499" max="10499" width="33" style="94" customWidth="1"/>
    <col min="10500" max="10500" width="9.59765625" style="94" customWidth="1"/>
    <col min="10501" max="10501" width="5.09765625" style="94" customWidth="1"/>
    <col min="10502" max="10502" width="10" style="94" customWidth="1"/>
    <col min="10503" max="10503" width="9.59765625" style="94" customWidth="1"/>
    <col min="10504" max="10504" width="13" style="94" customWidth="1"/>
    <col min="10505" max="10505" width="12.8984375" style="94" customWidth="1"/>
    <col min="10506" max="10506" width="10.19921875" style="94" customWidth="1"/>
    <col min="10507" max="10753" width="8.69921875" style="94"/>
    <col min="10754" max="10754" width="4.8984375" style="94" customWidth="1"/>
    <col min="10755" max="10755" width="33" style="94" customWidth="1"/>
    <col min="10756" max="10756" width="9.59765625" style="94" customWidth="1"/>
    <col min="10757" max="10757" width="5.09765625" style="94" customWidth="1"/>
    <col min="10758" max="10758" width="10" style="94" customWidth="1"/>
    <col min="10759" max="10759" width="9.59765625" style="94" customWidth="1"/>
    <col min="10760" max="10760" width="13" style="94" customWidth="1"/>
    <col min="10761" max="10761" width="12.8984375" style="94" customWidth="1"/>
    <col min="10762" max="10762" width="10.19921875" style="94" customWidth="1"/>
    <col min="10763" max="11009" width="8.69921875" style="94"/>
    <col min="11010" max="11010" width="4.8984375" style="94" customWidth="1"/>
    <col min="11011" max="11011" width="33" style="94" customWidth="1"/>
    <col min="11012" max="11012" width="9.59765625" style="94" customWidth="1"/>
    <col min="11013" max="11013" width="5.09765625" style="94" customWidth="1"/>
    <col min="11014" max="11014" width="10" style="94" customWidth="1"/>
    <col min="11015" max="11015" width="9.59765625" style="94" customWidth="1"/>
    <col min="11016" max="11016" width="13" style="94" customWidth="1"/>
    <col min="11017" max="11017" width="12.8984375" style="94" customWidth="1"/>
    <col min="11018" max="11018" width="10.19921875" style="94" customWidth="1"/>
    <col min="11019" max="11265" width="8.69921875" style="94"/>
    <col min="11266" max="11266" width="4.8984375" style="94" customWidth="1"/>
    <col min="11267" max="11267" width="33" style="94" customWidth="1"/>
    <col min="11268" max="11268" width="9.59765625" style="94" customWidth="1"/>
    <col min="11269" max="11269" width="5.09765625" style="94" customWidth="1"/>
    <col min="11270" max="11270" width="10" style="94" customWidth="1"/>
    <col min="11271" max="11271" width="9.59765625" style="94" customWidth="1"/>
    <col min="11272" max="11272" width="13" style="94" customWidth="1"/>
    <col min="11273" max="11273" width="12.8984375" style="94" customWidth="1"/>
    <col min="11274" max="11274" width="10.19921875" style="94" customWidth="1"/>
    <col min="11275" max="11521" width="8.69921875" style="94"/>
    <col min="11522" max="11522" width="4.8984375" style="94" customWidth="1"/>
    <col min="11523" max="11523" width="33" style="94" customWidth="1"/>
    <col min="11524" max="11524" width="9.59765625" style="94" customWidth="1"/>
    <col min="11525" max="11525" width="5.09765625" style="94" customWidth="1"/>
    <col min="11526" max="11526" width="10" style="94" customWidth="1"/>
    <col min="11527" max="11527" width="9.59765625" style="94" customWidth="1"/>
    <col min="11528" max="11528" width="13" style="94" customWidth="1"/>
    <col min="11529" max="11529" width="12.8984375" style="94" customWidth="1"/>
    <col min="11530" max="11530" width="10.19921875" style="94" customWidth="1"/>
    <col min="11531" max="11777" width="8.69921875" style="94"/>
    <col min="11778" max="11778" width="4.8984375" style="94" customWidth="1"/>
    <col min="11779" max="11779" width="33" style="94" customWidth="1"/>
    <col min="11780" max="11780" width="9.59765625" style="94" customWidth="1"/>
    <col min="11781" max="11781" width="5.09765625" style="94" customWidth="1"/>
    <col min="11782" max="11782" width="10" style="94" customWidth="1"/>
    <col min="11783" max="11783" width="9.59765625" style="94" customWidth="1"/>
    <col min="11784" max="11784" width="13" style="94" customWidth="1"/>
    <col min="11785" max="11785" width="12.8984375" style="94" customWidth="1"/>
    <col min="11786" max="11786" width="10.19921875" style="94" customWidth="1"/>
    <col min="11787" max="12033" width="8.69921875" style="94"/>
    <col min="12034" max="12034" width="4.8984375" style="94" customWidth="1"/>
    <col min="12035" max="12035" width="33" style="94" customWidth="1"/>
    <col min="12036" max="12036" width="9.59765625" style="94" customWidth="1"/>
    <col min="12037" max="12037" width="5.09765625" style="94" customWidth="1"/>
    <col min="12038" max="12038" width="10" style="94" customWidth="1"/>
    <col min="12039" max="12039" width="9.59765625" style="94" customWidth="1"/>
    <col min="12040" max="12040" width="13" style="94" customWidth="1"/>
    <col min="12041" max="12041" width="12.8984375" style="94" customWidth="1"/>
    <col min="12042" max="12042" width="10.19921875" style="94" customWidth="1"/>
    <col min="12043" max="12289" width="8.69921875" style="94"/>
    <col min="12290" max="12290" width="4.8984375" style="94" customWidth="1"/>
    <col min="12291" max="12291" width="33" style="94" customWidth="1"/>
    <col min="12292" max="12292" width="9.59765625" style="94" customWidth="1"/>
    <col min="12293" max="12293" width="5.09765625" style="94" customWidth="1"/>
    <col min="12294" max="12294" width="10" style="94" customWidth="1"/>
    <col min="12295" max="12295" width="9.59765625" style="94" customWidth="1"/>
    <col min="12296" max="12296" width="13" style="94" customWidth="1"/>
    <col min="12297" max="12297" width="12.8984375" style="94" customWidth="1"/>
    <col min="12298" max="12298" width="10.19921875" style="94" customWidth="1"/>
    <col min="12299" max="12545" width="8.69921875" style="94"/>
    <col min="12546" max="12546" width="4.8984375" style="94" customWidth="1"/>
    <col min="12547" max="12547" width="33" style="94" customWidth="1"/>
    <col min="12548" max="12548" width="9.59765625" style="94" customWidth="1"/>
    <col min="12549" max="12549" width="5.09765625" style="94" customWidth="1"/>
    <col min="12550" max="12550" width="10" style="94" customWidth="1"/>
    <col min="12551" max="12551" width="9.59765625" style="94" customWidth="1"/>
    <col min="12552" max="12552" width="13" style="94" customWidth="1"/>
    <col min="12553" max="12553" width="12.8984375" style="94" customWidth="1"/>
    <col min="12554" max="12554" width="10.19921875" style="94" customWidth="1"/>
    <col min="12555" max="12801" width="8.69921875" style="94"/>
    <col min="12802" max="12802" width="4.8984375" style="94" customWidth="1"/>
    <col min="12803" max="12803" width="33" style="94" customWidth="1"/>
    <col min="12804" max="12804" width="9.59765625" style="94" customWidth="1"/>
    <col min="12805" max="12805" width="5.09765625" style="94" customWidth="1"/>
    <col min="12806" max="12806" width="10" style="94" customWidth="1"/>
    <col min="12807" max="12807" width="9.59765625" style="94" customWidth="1"/>
    <col min="12808" max="12808" width="13" style="94" customWidth="1"/>
    <col min="12809" max="12809" width="12.8984375" style="94" customWidth="1"/>
    <col min="12810" max="12810" width="10.19921875" style="94" customWidth="1"/>
    <col min="12811" max="13057" width="8.69921875" style="94"/>
    <col min="13058" max="13058" width="4.8984375" style="94" customWidth="1"/>
    <col min="13059" max="13059" width="33" style="94" customWidth="1"/>
    <col min="13060" max="13060" width="9.59765625" style="94" customWidth="1"/>
    <col min="13061" max="13061" width="5.09765625" style="94" customWidth="1"/>
    <col min="13062" max="13062" width="10" style="94" customWidth="1"/>
    <col min="13063" max="13063" width="9.59765625" style="94" customWidth="1"/>
    <col min="13064" max="13064" width="13" style="94" customWidth="1"/>
    <col min="13065" max="13065" width="12.8984375" style="94" customWidth="1"/>
    <col min="13066" max="13066" width="10.19921875" style="94" customWidth="1"/>
    <col min="13067" max="13313" width="8.69921875" style="94"/>
    <col min="13314" max="13314" width="4.8984375" style="94" customWidth="1"/>
    <col min="13315" max="13315" width="33" style="94" customWidth="1"/>
    <col min="13316" max="13316" width="9.59765625" style="94" customWidth="1"/>
    <col min="13317" max="13317" width="5.09765625" style="94" customWidth="1"/>
    <col min="13318" max="13318" width="10" style="94" customWidth="1"/>
    <col min="13319" max="13319" width="9.59765625" style="94" customWidth="1"/>
    <col min="13320" max="13320" width="13" style="94" customWidth="1"/>
    <col min="13321" max="13321" width="12.8984375" style="94" customWidth="1"/>
    <col min="13322" max="13322" width="10.19921875" style="94" customWidth="1"/>
    <col min="13323" max="13569" width="8.69921875" style="94"/>
    <col min="13570" max="13570" width="4.8984375" style="94" customWidth="1"/>
    <col min="13571" max="13571" width="33" style="94" customWidth="1"/>
    <col min="13572" max="13572" width="9.59765625" style="94" customWidth="1"/>
    <col min="13573" max="13573" width="5.09765625" style="94" customWidth="1"/>
    <col min="13574" max="13574" width="10" style="94" customWidth="1"/>
    <col min="13575" max="13575" width="9.59765625" style="94" customWidth="1"/>
    <col min="13576" max="13576" width="13" style="94" customWidth="1"/>
    <col min="13577" max="13577" width="12.8984375" style="94" customWidth="1"/>
    <col min="13578" max="13578" width="10.19921875" style="94" customWidth="1"/>
    <col min="13579" max="13825" width="8.69921875" style="94"/>
    <col min="13826" max="13826" width="4.8984375" style="94" customWidth="1"/>
    <col min="13827" max="13827" width="33" style="94" customWidth="1"/>
    <col min="13828" max="13828" width="9.59765625" style="94" customWidth="1"/>
    <col min="13829" max="13829" width="5.09765625" style="94" customWidth="1"/>
    <col min="13830" max="13830" width="10" style="94" customWidth="1"/>
    <col min="13831" max="13831" width="9.59765625" style="94" customWidth="1"/>
    <col min="13832" max="13832" width="13" style="94" customWidth="1"/>
    <col min="13833" max="13833" width="12.8984375" style="94" customWidth="1"/>
    <col min="13834" max="13834" width="10.19921875" style="94" customWidth="1"/>
    <col min="13835" max="14081" width="8.69921875" style="94"/>
    <col min="14082" max="14082" width="4.8984375" style="94" customWidth="1"/>
    <col min="14083" max="14083" width="33" style="94" customWidth="1"/>
    <col min="14084" max="14084" width="9.59765625" style="94" customWidth="1"/>
    <col min="14085" max="14085" width="5.09765625" style="94" customWidth="1"/>
    <col min="14086" max="14086" width="10" style="94" customWidth="1"/>
    <col min="14087" max="14087" width="9.59765625" style="94" customWidth="1"/>
    <col min="14088" max="14088" width="13" style="94" customWidth="1"/>
    <col min="14089" max="14089" width="12.8984375" style="94" customWidth="1"/>
    <col min="14090" max="14090" width="10.19921875" style="94" customWidth="1"/>
    <col min="14091" max="14337" width="8.69921875" style="94"/>
    <col min="14338" max="14338" width="4.8984375" style="94" customWidth="1"/>
    <col min="14339" max="14339" width="33" style="94" customWidth="1"/>
    <col min="14340" max="14340" width="9.59765625" style="94" customWidth="1"/>
    <col min="14341" max="14341" width="5.09765625" style="94" customWidth="1"/>
    <col min="14342" max="14342" width="10" style="94" customWidth="1"/>
    <col min="14343" max="14343" width="9.59765625" style="94" customWidth="1"/>
    <col min="14344" max="14344" width="13" style="94" customWidth="1"/>
    <col min="14345" max="14345" width="12.8984375" style="94" customWidth="1"/>
    <col min="14346" max="14346" width="10.19921875" style="94" customWidth="1"/>
    <col min="14347" max="14593" width="8.69921875" style="94"/>
    <col min="14594" max="14594" width="4.8984375" style="94" customWidth="1"/>
    <col min="14595" max="14595" width="33" style="94" customWidth="1"/>
    <col min="14596" max="14596" width="9.59765625" style="94" customWidth="1"/>
    <col min="14597" max="14597" width="5.09765625" style="94" customWidth="1"/>
    <col min="14598" max="14598" width="10" style="94" customWidth="1"/>
    <col min="14599" max="14599" width="9.59765625" style="94" customWidth="1"/>
    <col min="14600" max="14600" width="13" style="94" customWidth="1"/>
    <col min="14601" max="14601" width="12.8984375" style="94" customWidth="1"/>
    <col min="14602" max="14602" width="10.19921875" style="94" customWidth="1"/>
    <col min="14603" max="14849" width="8.69921875" style="94"/>
    <col min="14850" max="14850" width="4.8984375" style="94" customWidth="1"/>
    <col min="14851" max="14851" width="33" style="94" customWidth="1"/>
    <col min="14852" max="14852" width="9.59765625" style="94" customWidth="1"/>
    <col min="14853" max="14853" width="5.09765625" style="94" customWidth="1"/>
    <col min="14854" max="14854" width="10" style="94" customWidth="1"/>
    <col min="14855" max="14855" width="9.59765625" style="94" customWidth="1"/>
    <col min="14856" max="14856" width="13" style="94" customWidth="1"/>
    <col min="14857" max="14857" width="12.8984375" style="94" customWidth="1"/>
    <col min="14858" max="14858" width="10.19921875" style="94" customWidth="1"/>
    <col min="14859" max="15105" width="8.69921875" style="94"/>
    <col min="15106" max="15106" width="4.8984375" style="94" customWidth="1"/>
    <col min="15107" max="15107" width="33" style="94" customWidth="1"/>
    <col min="15108" max="15108" width="9.59765625" style="94" customWidth="1"/>
    <col min="15109" max="15109" width="5.09765625" style="94" customWidth="1"/>
    <col min="15110" max="15110" width="10" style="94" customWidth="1"/>
    <col min="15111" max="15111" width="9.59765625" style="94" customWidth="1"/>
    <col min="15112" max="15112" width="13" style="94" customWidth="1"/>
    <col min="15113" max="15113" width="12.8984375" style="94" customWidth="1"/>
    <col min="15114" max="15114" width="10.19921875" style="94" customWidth="1"/>
    <col min="15115" max="15361" width="8.69921875" style="94"/>
    <col min="15362" max="15362" width="4.8984375" style="94" customWidth="1"/>
    <col min="15363" max="15363" width="33" style="94" customWidth="1"/>
    <col min="15364" max="15364" width="9.59765625" style="94" customWidth="1"/>
    <col min="15365" max="15365" width="5.09765625" style="94" customWidth="1"/>
    <col min="15366" max="15366" width="10" style="94" customWidth="1"/>
    <col min="15367" max="15367" width="9.59765625" style="94" customWidth="1"/>
    <col min="15368" max="15368" width="13" style="94" customWidth="1"/>
    <col min="15369" max="15369" width="12.8984375" style="94" customWidth="1"/>
    <col min="15370" max="15370" width="10.19921875" style="94" customWidth="1"/>
    <col min="15371" max="15617" width="8.69921875" style="94"/>
    <col min="15618" max="15618" width="4.8984375" style="94" customWidth="1"/>
    <col min="15619" max="15619" width="33" style="94" customWidth="1"/>
    <col min="15620" max="15620" width="9.59765625" style="94" customWidth="1"/>
    <col min="15621" max="15621" width="5.09765625" style="94" customWidth="1"/>
    <col min="15622" max="15622" width="10" style="94" customWidth="1"/>
    <col min="15623" max="15623" width="9.59765625" style="94" customWidth="1"/>
    <col min="15624" max="15624" width="13" style="94" customWidth="1"/>
    <col min="15625" max="15625" width="12.8984375" style="94" customWidth="1"/>
    <col min="15626" max="15626" width="10.19921875" style="94" customWidth="1"/>
    <col min="15627" max="15873" width="8.69921875" style="94"/>
    <col min="15874" max="15874" width="4.8984375" style="94" customWidth="1"/>
    <col min="15875" max="15875" width="33" style="94" customWidth="1"/>
    <col min="15876" max="15876" width="9.59765625" style="94" customWidth="1"/>
    <col min="15877" max="15877" width="5.09765625" style="94" customWidth="1"/>
    <col min="15878" max="15878" width="10" style="94" customWidth="1"/>
    <col min="15879" max="15879" width="9.59765625" style="94" customWidth="1"/>
    <col min="15880" max="15880" width="13" style="94" customWidth="1"/>
    <col min="15881" max="15881" width="12.8984375" style="94" customWidth="1"/>
    <col min="15882" max="15882" width="10.19921875" style="94" customWidth="1"/>
    <col min="15883" max="16129" width="8.69921875" style="94"/>
    <col min="16130" max="16130" width="4.8984375" style="94" customWidth="1"/>
    <col min="16131" max="16131" width="33" style="94" customWidth="1"/>
    <col min="16132" max="16132" width="9.59765625" style="94" customWidth="1"/>
    <col min="16133" max="16133" width="5.09765625" style="94" customWidth="1"/>
    <col min="16134" max="16134" width="10" style="94" customWidth="1"/>
    <col min="16135" max="16135" width="9.59765625" style="94" customWidth="1"/>
    <col min="16136" max="16136" width="13" style="94" customWidth="1"/>
    <col min="16137" max="16137" width="12.8984375" style="94" customWidth="1"/>
    <col min="16138" max="16138" width="10.19921875" style="94" customWidth="1"/>
    <col min="16139" max="16384" width="8.69921875" style="94"/>
  </cols>
  <sheetData>
    <row r="1" spans="1:15" x14ac:dyDescent="0.25">
      <c r="A1" s="93"/>
      <c r="I1" s="95"/>
    </row>
    <row r="2" spans="1:15" s="100" customFormat="1" x14ac:dyDescent="0.25">
      <c r="A2" s="97" t="s">
        <v>310</v>
      </c>
      <c r="B2" s="98" t="s">
        <v>132</v>
      </c>
      <c r="C2" s="99"/>
      <c r="D2" s="99"/>
      <c r="E2" s="99"/>
      <c r="F2" s="99"/>
      <c r="G2" s="99"/>
      <c r="H2" s="99"/>
      <c r="I2" s="99"/>
      <c r="J2" s="99"/>
      <c r="K2" s="99"/>
      <c r="L2" s="99"/>
      <c r="M2" s="99"/>
      <c r="N2" s="99"/>
      <c r="O2" s="99"/>
    </row>
    <row r="3" spans="1:15" s="100" customFormat="1" x14ac:dyDescent="0.25">
      <c r="A3" s="99"/>
      <c r="B3" s="98"/>
      <c r="C3" s="99"/>
      <c r="D3" s="99"/>
      <c r="E3" s="99"/>
      <c r="F3" s="99"/>
      <c r="G3" s="99"/>
      <c r="H3" s="99"/>
      <c r="I3" s="99"/>
      <c r="J3" s="99"/>
      <c r="K3" s="99"/>
      <c r="L3" s="99"/>
      <c r="M3" s="99"/>
      <c r="N3" s="99"/>
      <c r="O3" s="99"/>
    </row>
    <row r="4" spans="1:15" x14ac:dyDescent="0.25">
      <c r="A4" s="93" t="s">
        <v>77</v>
      </c>
      <c r="H4" s="101" t="s">
        <v>76</v>
      </c>
      <c r="I4" s="102">
        <f>100-I5</f>
        <v>100</v>
      </c>
    </row>
    <row r="5" spans="1:15" x14ac:dyDescent="0.25">
      <c r="A5" s="103"/>
      <c r="B5" s="25" t="s">
        <v>115</v>
      </c>
      <c r="H5" s="101" t="s">
        <v>78</v>
      </c>
      <c r="I5" s="26"/>
    </row>
    <row r="6" spans="1:15" x14ac:dyDescent="0.25">
      <c r="A6" s="93" t="s">
        <v>80</v>
      </c>
    </row>
    <row r="7" spans="1:15" x14ac:dyDescent="0.25">
      <c r="A7" s="93"/>
      <c r="B7" s="25"/>
      <c r="K7" s="104"/>
    </row>
    <row r="8" spans="1:15" x14ac:dyDescent="0.25">
      <c r="A8" s="105"/>
      <c r="F8" s="95"/>
      <c r="G8" s="95"/>
      <c r="H8" s="95"/>
      <c r="I8" s="95"/>
    </row>
    <row r="9" spans="1:15" ht="52.5" customHeight="1" x14ac:dyDescent="0.25">
      <c r="A9" s="106" t="s">
        <v>81</v>
      </c>
      <c r="B9" s="106" t="s">
        <v>82</v>
      </c>
      <c r="C9" s="106" t="s">
        <v>83</v>
      </c>
      <c r="D9" s="106" t="s">
        <v>84</v>
      </c>
      <c r="E9" s="106" t="s">
        <v>85</v>
      </c>
      <c r="F9" s="106" t="s">
        <v>86</v>
      </c>
      <c r="G9" s="106" t="s">
        <v>87</v>
      </c>
      <c r="H9" s="106" t="s">
        <v>88</v>
      </c>
      <c r="I9" s="106" t="s">
        <v>89</v>
      </c>
      <c r="J9" s="107" t="s">
        <v>248</v>
      </c>
      <c r="K9" s="107" t="s">
        <v>256</v>
      </c>
      <c r="L9" s="107" t="s">
        <v>257</v>
      </c>
    </row>
    <row r="10" spans="1:15" s="32" customFormat="1" ht="60.6" customHeight="1" x14ac:dyDescent="0.25">
      <c r="A10" s="27" t="s">
        <v>253</v>
      </c>
      <c r="B10" s="28" t="s">
        <v>585</v>
      </c>
      <c r="C10" s="29">
        <f>SUM(C11:C23)</f>
        <v>0</v>
      </c>
      <c r="D10" s="30"/>
      <c r="E10" s="29">
        <f>SUM(E11:E23)</f>
        <v>0</v>
      </c>
      <c r="F10" s="29">
        <f>SUM(F11:F23)</f>
        <v>0</v>
      </c>
      <c r="G10" s="29">
        <f>SUM(G11:G23)</f>
        <v>0</v>
      </c>
      <c r="H10" s="29">
        <f>SUM(H11:H23)</f>
        <v>0</v>
      </c>
      <c r="I10" s="29">
        <f>SUM(I11:I23)</f>
        <v>0</v>
      </c>
      <c r="J10" s="30"/>
      <c r="K10" s="31"/>
      <c r="L10" s="30"/>
    </row>
    <row r="11" spans="1:15" x14ac:dyDescent="0.25">
      <c r="A11" s="108" t="s">
        <v>344</v>
      </c>
      <c r="B11" s="33"/>
      <c r="C11" s="109">
        <f t="shared" ref="C11:C23" si="0">ROUND(F11/(1+D11/100), 2)</f>
        <v>0</v>
      </c>
      <c r="D11" s="34"/>
      <c r="E11" s="109">
        <f t="shared" ref="E11:E23" si="1">F11-C11</f>
        <v>0</v>
      </c>
      <c r="F11" s="35"/>
      <c r="G11" s="26"/>
      <c r="H11" s="109">
        <f>IF(Sąrašai!pvm_tipas=2,$C11,$F11)</f>
        <v>0</v>
      </c>
      <c r="I11" s="109">
        <f>ROUND(H11*I$5/100,2)</f>
        <v>0</v>
      </c>
      <c r="J11" s="36"/>
      <c r="K11" s="37"/>
      <c r="L11" s="36"/>
    </row>
    <row r="12" spans="1:15" x14ac:dyDescent="0.25">
      <c r="A12" s="108" t="s">
        <v>345</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5">
      <c r="A13" s="108" t="s">
        <v>346</v>
      </c>
      <c r="B13" s="33"/>
      <c r="C13" s="109">
        <f t="shared" si="0"/>
        <v>0</v>
      </c>
      <c r="D13" s="34"/>
      <c r="E13" s="109">
        <f t="shared" si="1"/>
        <v>0</v>
      </c>
      <c r="F13" s="35"/>
      <c r="G13" s="26"/>
      <c r="H13" s="109">
        <f>IF(Sąrašai!pvm_tipas=2,$C13,$F13)</f>
        <v>0</v>
      </c>
      <c r="I13" s="109">
        <f t="shared" si="2"/>
        <v>0</v>
      </c>
      <c r="J13" s="36"/>
      <c r="K13" s="37"/>
      <c r="L13" s="36"/>
    </row>
    <row r="14" spans="1:15" x14ac:dyDescent="0.25">
      <c r="A14" s="108" t="s">
        <v>347</v>
      </c>
      <c r="B14" s="33"/>
      <c r="C14" s="109">
        <f t="shared" si="0"/>
        <v>0</v>
      </c>
      <c r="D14" s="34"/>
      <c r="E14" s="109">
        <f t="shared" si="1"/>
        <v>0</v>
      </c>
      <c r="F14" s="35"/>
      <c r="G14" s="26"/>
      <c r="H14" s="109">
        <f>IF(Sąrašai!pvm_tipas=2,$C14,$F14)</f>
        <v>0</v>
      </c>
      <c r="I14" s="109">
        <f t="shared" si="2"/>
        <v>0</v>
      </c>
      <c r="J14" s="36"/>
      <c r="K14" s="37"/>
      <c r="L14" s="36"/>
    </row>
    <row r="15" spans="1:15" x14ac:dyDescent="0.25">
      <c r="A15" s="108" t="s">
        <v>348</v>
      </c>
      <c r="B15" s="33"/>
      <c r="C15" s="109">
        <f t="shared" si="0"/>
        <v>0</v>
      </c>
      <c r="D15" s="34"/>
      <c r="E15" s="109">
        <f t="shared" si="1"/>
        <v>0</v>
      </c>
      <c r="F15" s="35"/>
      <c r="G15" s="26"/>
      <c r="H15" s="109">
        <f>IF(Sąrašai!pvm_tipas=2,$C15,$F15)</f>
        <v>0</v>
      </c>
      <c r="I15" s="109">
        <f t="shared" si="2"/>
        <v>0</v>
      </c>
      <c r="J15" s="36"/>
      <c r="K15" s="37"/>
      <c r="L15" s="36"/>
    </row>
    <row r="16" spans="1:15" x14ac:dyDescent="0.25">
      <c r="A16" s="108" t="s">
        <v>349</v>
      </c>
      <c r="B16" s="33"/>
      <c r="C16" s="109">
        <f t="shared" si="0"/>
        <v>0</v>
      </c>
      <c r="D16" s="34"/>
      <c r="E16" s="109">
        <f t="shared" si="1"/>
        <v>0</v>
      </c>
      <c r="F16" s="35"/>
      <c r="G16" s="26"/>
      <c r="H16" s="109">
        <f>IF(Sąrašai!pvm_tipas=2,$C16,$F16)</f>
        <v>0</v>
      </c>
      <c r="I16" s="109">
        <f t="shared" si="2"/>
        <v>0</v>
      </c>
      <c r="J16" s="36"/>
      <c r="K16" s="37"/>
      <c r="L16" s="36"/>
    </row>
    <row r="17" spans="1:12" x14ac:dyDescent="0.25">
      <c r="A17" s="108" t="s">
        <v>350</v>
      </c>
      <c r="B17" s="33"/>
      <c r="C17" s="109">
        <f t="shared" si="0"/>
        <v>0</v>
      </c>
      <c r="D17" s="34"/>
      <c r="E17" s="109">
        <f t="shared" si="1"/>
        <v>0</v>
      </c>
      <c r="F17" s="35"/>
      <c r="G17" s="26"/>
      <c r="H17" s="109">
        <f>IF(Sąrašai!pvm_tipas=2,$C17,$F17)</f>
        <v>0</v>
      </c>
      <c r="I17" s="109">
        <f t="shared" si="2"/>
        <v>0</v>
      </c>
      <c r="J17" s="36"/>
      <c r="K17" s="37"/>
      <c r="L17" s="36"/>
    </row>
    <row r="18" spans="1:12" x14ac:dyDescent="0.25">
      <c r="A18" s="108" t="s">
        <v>351</v>
      </c>
      <c r="B18" s="33"/>
      <c r="C18" s="109">
        <f t="shared" si="0"/>
        <v>0</v>
      </c>
      <c r="D18" s="34"/>
      <c r="E18" s="109">
        <f t="shared" si="1"/>
        <v>0</v>
      </c>
      <c r="F18" s="35"/>
      <c r="G18" s="26"/>
      <c r="H18" s="109">
        <f>IF(Sąrašai!pvm_tipas=2,$C18,$F18)</f>
        <v>0</v>
      </c>
      <c r="I18" s="109">
        <f t="shared" si="2"/>
        <v>0</v>
      </c>
      <c r="J18" s="36"/>
      <c r="K18" s="37"/>
      <c r="L18" s="36"/>
    </row>
    <row r="19" spans="1:12" x14ac:dyDescent="0.25">
      <c r="A19" s="108" t="s">
        <v>352</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5">
      <c r="A20" s="108" t="s">
        <v>353</v>
      </c>
      <c r="B20" s="33"/>
      <c r="C20" s="109">
        <f t="shared" si="0"/>
        <v>0</v>
      </c>
      <c r="D20" s="34"/>
      <c r="E20" s="109">
        <f t="shared" si="1"/>
        <v>0</v>
      </c>
      <c r="F20" s="35"/>
      <c r="G20" s="26"/>
      <c r="H20" s="109">
        <f>IF(Sąrašai!pvm_tipas=2,$C20,$F20)</f>
        <v>0</v>
      </c>
      <c r="I20" s="109">
        <f t="shared" si="2"/>
        <v>0</v>
      </c>
      <c r="J20" s="36"/>
      <c r="K20" s="37"/>
      <c r="L20" s="36"/>
    </row>
    <row r="21" spans="1:12" x14ac:dyDescent="0.25">
      <c r="A21" s="108" t="s">
        <v>582</v>
      </c>
      <c r="B21" s="33"/>
      <c r="C21" s="109">
        <f t="shared" si="0"/>
        <v>0</v>
      </c>
      <c r="D21" s="34"/>
      <c r="E21" s="109">
        <f t="shared" si="1"/>
        <v>0</v>
      </c>
      <c r="F21" s="35"/>
      <c r="G21" s="26"/>
      <c r="H21" s="109">
        <f>IF(Sąrašai!pvm_tipas=2,$C21,$F21)</f>
        <v>0</v>
      </c>
      <c r="I21" s="109">
        <f t="shared" si="2"/>
        <v>0</v>
      </c>
      <c r="J21" s="36"/>
      <c r="K21" s="37"/>
      <c r="L21" s="36"/>
    </row>
    <row r="22" spans="1:12" x14ac:dyDescent="0.25">
      <c r="A22" s="108" t="s">
        <v>583</v>
      </c>
      <c r="B22" s="33"/>
      <c r="C22" s="109">
        <f t="shared" si="0"/>
        <v>0</v>
      </c>
      <c r="D22" s="34"/>
      <c r="E22" s="109">
        <f t="shared" si="1"/>
        <v>0</v>
      </c>
      <c r="F22" s="35"/>
      <c r="G22" s="26"/>
      <c r="H22" s="109">
        <f>IF(Sąrašai!pvm_tipas=2,$C22,$F22)</f>
        <v>0</v>
      </c>
      <c r="I22" s="109">
        <f t="shared" si="2"/>
        <v>0</v>
      </c>
      <c r="J22" s="36"/>
      <c r="K22" s="37"/>
      <c r="L22" s="36"/>
    </row>
    <row r="23" spans="1:12" x14ac:dyDescent="0.25">
      <c r="A23" s="108" t="s">
        <v>584</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5">
      <c r="A24" s="110" t="s">
        <v>254</v>
      </c>
      <c r="B24" s="111" t="s">
        <v>586</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5">
      <c r="A25" s="108" t="s">
        <v>354</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5">
      <c r="A26" s="108" t="s">
        <v>355</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5">
      <c r="A27" s="108" t="s">
        <v>356</v>
      </c>
      <c r="B27" s="33"/>
      <c r="C27" s="109">
        <f t="shared" si="4"/>
        <v>0</v>
      </c>
      <c r="D27" s="34"/>
      <c r="E27" s="109">
        <f t="shared" si="5"/>
        <v>0</v>
      </c>
      <c r="F27" s="35"/>
      <c r="G27" s="35"/>
      <c r="H27" s="109">
        <f>IF(Sąrašai!pvm_tipas=2,$C27,$F27)</f>
        <v>0</v>
      </c>
      <c r="I27" s="109">
        <f t="shared" si="6"/>
        <v>0</v>
      </c>
      <c r="J27" s="36"/>
      <c r="K27" s="37"/>
      <c r="L27" s="36"/>
    </row>
    <row r="28" spans="1:12" x14ac:dyDescent="0.25">
      <c r="A28" s="108" t="s">
        <v>357</v>
      </c>
      <c r="B28" s="33"/>
      <c r="C28" s="109">
        <f t="shared" si="4"/>
        <v>0</v>
      </c>
      <c r="D28" s="34"/>
      <c r="E28" s="109">
        <f t="shared" si="5"/>
        <v>0</v>
      </c>
      <c r="F28" s="35"/>
      <c r="G28" s="35"/>
      <c r="H28" s="109">
        <f>IF(Sąrašai!pvm_tipas=2,$C28,$F28)</f>
        <v>0</v>
      </c>
      <c r="I28" s="109">
        <f t="shared" si="6"/>
        <v>0</v>
      </c>
      <c r="J28" s="36"/>
      <c r="K28" s="37"/>
      <c r="L28" s="36"/>
    </row>
    <row r="29" spans="1:12" x14ac:dyDescent="0.25">
      <c r="A29" s="108" t="s">
        <v>358</v>
      </c>
      <c r="B29" s="33"/>
      <c r="C29" s="109">
        <f t="shared" si="4"/>
        <v>0</v>
      </c>
      <c r="D29" s="34"/>
      <c r="E29" s="109">
        <f t="shared" si="5"/>
        <v>0</v>
      </c>
      <c r="F29" s="35"/>
      <c r="G29" s="35"/>
      <c r="H29" s="109">
        <f>IF(Sąrašai!pvm_tipas=2,$C29,$F29)</f>
        <v>0</v>
      </c>
      <c r="I29" s="109">
        <f t="shared" si="6"/>
        <v>0</v>
      </c>
      <c r="J29" s="36"/>
      <c r="K29" s="37"/>
      <c r="L29" s="36"/>
    </row>
    <row r="30" spans="1:12" x14ac:dyDescent="0.25">
      <c r="A30" s="108" t="s">
        <v>359</v>
      </c>
      <c r="B30" s="33"/>
      <c r="C30" s="109">
        <f t="shared" si="4"/>
        <v>0</v>
      </c>
      <c r="D30" s="34"/>
      <c r="E30" s="109">
        <f t="shared" si="5"/>
        <v>0</v>
      </c>
      <c r="F30" s="35"/>
      <c r="G30" s="35"/>
      <c r="H30" s="109">
        <f>IF(Sąrašai!pvm_tipas=2,$C30,$F30)</f>
        <v>0</v>
      </c>
      <c r="I30" s="109">
        <f t="shared" si="6"/>
        <v>0</v>
      </c>
      <c r="J30" s="36"/>
      <c r="K30" s="37"/>
      <c r="L30" s="36"/>
    </row>
    <row r="31" spans="1:12" x14ac:dyDescent="0.25">
      <c r="A31" s="108" t="s">
        <v>360</v>
      </c>
      <c r="B31" s="33"/>
      <c r="C31" s="109">
        <f t="shared" si="4"/>
        <v>0</v>
      </c>
      <c r="D31" s="34"/>
      <c r="E31" s="109">
        <f t="shared" si="5"/>
        <v>0</v>
      </c>
      <c r="F31" s="35"/>
      <c r="G31" s="35"/>
      <c r="H31" s="109">
        <f>IF(Sąrašai!pvm_tipas=2,$C31,$F31)</f>
        <v>0</v>
      </c>
      <c r="I31" s="109">
        <f t="shared" si="6"/>
        <v>0</v>
      </c>
      <c r="J31" s="36"/>
      <c r="K31" s="37"/>
      <c r="L31" s="36"/>
    </row>
    <row r="32" spans="1:12" x14ac:dyDescent="0.25">
      <c r="A32" s="108" t="s">
        <v>361</v>
      </c>
      <c r="B32" s="33"/>
      <c r="C32" s="109">
        <f t="shared" si="4"/>
        <v>0</v>
      </c>
      <c r="D32" s="34"/>
      <c r="E32" s="109">
        <f t="shared" si="5"/>
        <v>0</v>
      </c>
      <c r="F32" s="35"/>
      <c r="G32" s="35"/>
      <c r="H32" s="109">
        <f>IF(Sąrašai!pvm_tipas=2,$C32,$F32)</f>
        <v>0</v>
      </c>
      <c r="I32" s="109">
        <f t="shared" si="6"/>
        <v>0</v>
      </c>
      <c r="J32" s="36"/>
      <c r="K32" s="37"/>
      <c r="L32" s="36"/>
    </row>
    <row r="33" spans="1:12" x14ac:dyDescent="0.25">
      <c r="A33" s="108" t="s">
        <v>362</v>
      </c>
      <c r="B33" s="33"/>
      <c r="C33" s="109">
        <f t="shared" si="4"/>
        <v>0</v>
      </c>
      <c r="D33" s="34"/>
      <c r="E33" s="109">
        <f t="shared" si="5"/>
        <v>0</v>
      </c>
      <c r="F33" s="35"/>
      <c r="G33" s="35"/>
      <c r="H33" s="109">
        <f>IF(Sąrašai!pvm_tipas=2,$C33,$F33)</f>
        <v>0</v>
      </c>
      <c r="I33" s="109">
        <f t="shared" si="6"/>
        <v>0</v>
      </c>
      <c r="J33" s="36"/>
      <c r="K33" s="37"/>
      <c r="L33" s="36"/>
    </row>
    <row r="34" spans="1:12" x14ac:dyDescent="0.25">
      <c r="A34" s="108" t="s">
        <v>363</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5">
      <c r="A35" s="110" t="s">
        <v>364</v>
      </c>
      <c r="B35" s="111" t="s">
        <v>587</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5">
      <c r="A36" s="108" t="s">
        <v>365</v>
      </c>
      <c r="B36" s="33"/>
      <c r="C36" s="109">
        <f t="shared" si="4"/>
        <v>0</v>
      </c>
      <c r="D36" s="34"/>
      <c r="E36" s="109">
        <f t="shared" si="5"/>
        <v>0</v>
      </c>
      <c r="F36" s="35"/>
      <c r="G36" s="35"/>
      <c r="H36" s="109">
        <f>IF(Sąrašai!pvm_tipas=2,$C36,$F36)</f>
        <v>0</v>
      </c>
      <c r="I36" s="109">
        <f>ROUND(H36*I$5/100,2)</f>
        <v>0</v>
      </c>
      <c r="J36" s="36"/>
      <c r="K36" s="37"/>
      <c r="L36" s="36"/>
    </row>
    <row r="37" spans="1:12" x14ac:dyDescent="0.25">
      <c r="A37" s="108" t="s">
        <v>366</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5">
      <c r="A38" s="108" t="s">
        <v>367</v>
      </c>
      <c r="B38" s="33"/>
      <c r="C38" s="109">
        <f t="shared" si="4"/>
        <v>0</v>
      </c>
      <c r="D38" s="34"/>
      <c r="E38" s="109">
        <f t="shared" si="5"/>
        <v>0</v>
      </c>
      <c r="F38" s="35"/>
      <c r="G38" s="35"/>
      <c r="H38" s="109">
        <f>IF(Sąrašai!pvm_tipas=2,$C38,$F38)</f>
        <v>0</v>
      </c>
      <c r="I38" s="109">
        <f t="shared" si="8"/>
        <v>0</v>
      </c>
      <c r="J38" s="36"/>
      <c r="K38" s="37"/>
      <c r="L38" s="36"/>
    </row>
    <row r="39" spans="1:12" x14ac:dyDescent="0.25">
      <c r="A39" s="108" t="s">
        <v>368</v>
      </c>
      <c r="B39" s="33"/>
      <c r="C39" s="109">
        <f t="shared" si="4"/>
        <v>0</v>
      </c>
      <c r="D39" s="34"/>
      <c r="E39" s="109">
        <f t="shared" si="5"/>
        <v>0</v>
      </c>
      <c r="F39" s="35"/>
      <c r="G39" s="35"/>
      <c r="H39" s="109">
        <f>IF(Sąrašai!pvm_tipas=2,$C39,$F39)</f>
        <v>0</v>
      </c>
      <c r="I39" s="109">
        <f t="shared" si="8"/>
        <v>0</v>
      </c>
      <c r="J39" s="36"/>
      <c r="K39" s="37"/>
      <c r="L39" s="36"/>
    </row>
    <row r="40" spans="1:12" x14ac:dyDescent="0.25">
      <c r="A40" s="108" t="s">
        <v>369</v>
      </c>
      <c r="B40" s="33"/>
      <c r="C40" s="109">
        <f t="shared" si="4"/>
        <v>0</v>
      </c>
      <c r="D40" s="34"/>
      <c r="E40" s="109">
        <f t="shared" si="5"/>
        <v>0</v>
      </c>
      <c r="F40" s="35"/>
      <c r="G40" s="35"/>
      <c r="H40" s="109">
        <f>IF(Sąrašai!pvm_tipas=2,$C40,$F40)</f>
        <v>0</v>
      </c>
      <c r="I40" s="109">
        <f t="shared" si="8"/>
        <v>0</v>
      </c>
      <c r="J40" s="36"/>
      <c r="K40" s="37"/>
      <c r="L40" s="36"/>
    </row>
    <row r="41" spans="1:12" x14ac:dyDescent="0.25">
      <c r="A41" s="108" t="s">
        <v>370</v>
      </c>
      <c r="B41" s="33"/>
      <c r="C41" s="109">
        <f t="shared" si="4"/>
        <v>0</v>
      </c>
      <c r="D41" s="34"/>
      <c r="E41" s="109">
        <f t="shared" si="5"/>
        <v>0</v>
      </c>
      <c r="F41" s="35"/>
      <c r="G41" s="35"/>
      <c r="H41" s="109">
        <f>IF(Sąrašai!pvm_tipas=2,$C41,$F41)</f>
        <v>0</v>
      </c>
      <c r="I41" s="109">
        <f t="shared" si="8"/>
        <v>0</v>
      </c>
      <c r="J41" s="36"/>
      <c r="K41" s="37"/>
      <c r="L41" s="36"/>
    </row>
    <row r="42" spans="1:12" x14ac:dyDescent="0.25">
      <c r="A42" s="108" t="s">
        <v>371</v>
      </c>
      <c r="B42" s="33"/>
      <c r="C42" s="109">
        <f t="shared" si="4"/>
        <v>0</v>
      </c>
      <c r="D42" s="34"/>
      <c r="E42" s="109">
        <f t="shared" si="5"/>
        <v>0</v>
      </c>
      <c r="F42" s="35"/>
      <c r="G42" s="35"/>
      <c r="H42" s="109">
        <f>IF(Sąrašai!pvm_tipas=2,$C42,$F42)</f>
        <v>0</v>
      </c>
      <c r="I42" s="109">
        <f t="shared" si="8"/>
        <v>0</v>
      </c>
      <c r="J42" s="36"/>
      <c r="K42" s="37"/>
      <c r="L42" s="36"/>
    </row>
    <row r="43" spans="1:12" x14ac:dyDescent="0.25">
      <c r="A43" s="108" t="s">
        <v>372</v>
      </c>
      <c r="B43" s="33"/>
      <c r="C43" s="109">
        <f t="shared" si="4"/>
        <v>0</v>
      </c>
      <c r="D43" s="34"/>
      <c r="E43" s="109">
        <f t="shared" si="5"/>
        <v>0</v>
      </c>
      <c r="F43" s="35"/>
      <c r="G43" s="35"/>
      <c r="H43" s="109">
        <f>IF(Sąrašai!pvm_tipas=2,$C43,$F43)</f>
        <v>0</v>
      </c>
      <c r="I43" s="109">
        <f t="shared" si="8"/>
        <v>0</v>
      </c>
      <c r="J43" s="36"/>
      <c r="K43" s="37"/>
      <c r="L43" s="36"/>
    </row>
    <row r="44" spans="1:12" x14ac:dyDescent="0.25">
      <c r="A44" s="108" t="s">
        <v>373</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5">
      <c r="A45" s="108" t="s">
        <v>374</v>
      </c>
      <c r="B45" s="33"/>
      <c r="C45" s="109">
        <f t="shared" si="4"/>
        <v>0</v>
      </c>
      <c r="D45" s="34"/>
      <c r="E45" s="109">
        <f t="shared" si="5"/>
        <v>0</v>
      </c>
      <c r="F45" s="35"/>
      <c r="G45" s="35"/>
      <c r="H45" s="109">
        <f>IF(Sąrašai!pvm_tipas=2,$C45,$F45)</f>
        <v>0</v>
      </c>
      <c r="I45" s="109">
        <f t="shared" si="9"/>
        <v>0</v>
      </c>
      <c r="J45" s="36"/>
      <c r="K45" s="37"/>
      <c r="L45" s="36"/>
    </row>
    <row r="46" spans="1:12" x14ac:dyDescent="0.25">
      <c r="A46" s="110" t="s">
        <v>375</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5">
      <c r="A47" s="118" t="s">
        <v>376</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5">
      <c r="A48" s="118" t="s">
        <v>377</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5">
      <c r="A49" s="118" t="s">
        <v>378</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5">
      <c r="A50" s="118" t="s">
        <v>379</v>
      </c>
      <c r="B50" s="33"/>
      <c r="C50" s="109">
        <f>ROUND(F50/(1+D50/100), 2)</f>
        <v>0</v>
      </c>
      <c r="D50" s="34"/>
      <c r="E50" s="109">
        <f>F50-C50</f>
        <v>0</v>
      </c>
      <c r="F50" s="35"/>
      <c r="G50" s="35"/>
      <c r="H50" s="109">
        <f>IF(Sąrašai!pvm_tipas=2,$C50,$F50)</f>
        <v>0</v>
      </c>
      <c r="I50" s="109">
        <f t="shared" si="11"/>
        <v>0</v>
      </c>
      <c r="J50" s="36"/>
      <c r="K50" s="37"/>
      <c r="L50" s="36"/>
    </row>
    <row r="51" spans="1:15" x14ac:dyDescent="0.25">
      <c r="A51" s="120" t="s">
        <v>380</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5">
      <c r="A52" s="122" t="s">
        <v>381</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5">
      <c r="A53" s="122" t="s">
        <v>382</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5">
      <c r="A54" s="110" t="s">
        <v>383</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5">
      <c r="A55" s="118" t="s">
        <v>384</v>
      </c>
      <c r="B55" s="128" t="s">
        <v>107</v>
      </c>
      <c r="C55" s="30"/>
      <c r="D55" s="30"/>
      <c r="E55" s="30"/>
      <c r="F55" s="30"/>
      <c r="G55" s="129">
        <f>IFERROR(ROUND(G54/H54*100, 2),)</f>
        <v>0</v>
      </c>
      <c r="H55" s="30"/>
      <c r="I55" s="30"/>
      <c r="J55" s="127"/>
      <c r="K55" s="113"/>
      <c r="L55" s="127"/>
    </row>
    <row r="56" spans="1:15" ht="24" x14ac:dyDescent="0.25">
      <c r="A56" s="118" t="s">
        <v>385</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x14ac:dyDescent="0.25">
      <c r="A57" s="110" t="s">
        <v>386</v>
      </c>
      <c r="B57" s="124" t="s">
        <v>109</v>
      </c>
      <c r="C57" s="30"/>
      <c r="D57" s="30"/>
      <c r="E57" s="30"/>
      <c r="F57" s="30"/>
      <c r="G57" s="194"/>
      <c r="H57" s="30"/>
      <c r="I57" s="30"/>
      <c r="J57" s="127"/>
      <c r="K57" s="113"/>
      <c r="L57" s="127"/>
    </row>
    <row r="58" spans="1:15" s="93" customFormat="1" x14ac:dyDescent="0.25">
      <c r="A58" s="110" t="s">
        <v>387</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5">
      <c r="A59" s="110" t="s">
        <v>388</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5">
      <c r="A60" s="131"/>
      <c r="B60" s="132"/>
      <c r="C60" s="133"/>
      <c r="D60" s="133"/>
      <c r="E60" s="133"/>
      <c r="F60" s="133"/>
      <c r="G60" s="134"/>
      <c r="H60" s="133"/>
      <c r="I60" s="133"/>
      <c r="J60" s="135"/>
      <c r="K60" s="136"/>
      <c r="L60" s="135"/>
    </row>
    <row r="61" spans="1:15" x14ac:dyDescent="0.25">
      <c r="B61" s="93" t="s">
        <v>112</v>
      </c>
    </row>
    <row r="62" spans="1:15" x14ac:dyDescent="0.25">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5">
      <c r="B63" s="137" t="str">
        <f>IF(AND(G57&gt;0,F46&gt;0),"Bendrosios išlaidos, išskyrus viešinimo išlaidas, nėra tinkamos finansuoti","-")</f>
        <v>-</v>
      </c>
    </row>
    <row r="64" spans="1:15" x14ac:dyDescent="0.25">
      <c r="B64" s="137" t="str">
        <f>IF(AND(F35&gt;0,F47&gt;0),"Bendrosios išlaidos, išskyrus viešinimo išlaidas, nėra tinkamos finansuoti","-")</f>
        <v>-</v>
      </c>
    </row>
    <row r="65" spans="1:2" x14ac:dyDescent="0.25">
      <c r="B65" s="137" t="e">
        <f>IF(AND(OR(F10&gt;0,F24&gt;0), Sąrašai!projekto_tipas=1), "Ilgalaikio turto įsigijimas negalimas", "-")</f>
        <v>#N/A</v>
      </c>
    </row>
    <row r="66" spans="1:2" x14ac:dyDescent="0.25">
      <c r="B66" s="137" t="e">
        <f>IF(AND(OR(F35&gt;0), Sąrašai!projekto_tipas=2), "Prekių ir priemonių, sunaudojamų projekto metu, įsigijimas negalimas", "-")</f>
        <v>#N/A</v>
      </c>
    </row>
    <row r="67" spans="1:2" x14ac:dyDescent="0.25">
      <c r="B67" s="137" t="str">
        <f>IF(G57&lt;=G56,"-","Per didelis prašomas netiesioginių išlaidų proc.")</f>
        <v>-</v>
      </c>
    </row>
    <row r="68" spans="1:2" x14ac:dyDescent="0.25">
      <c r="B68" s="137"/>
    </row>
    <row r="69" spans="1:2" x14ac:dyDescent="0.25">
      <c r="A69" s="94" t="s">
        <v>163</v>
      </c>
    </row>
    <row r="70" spans="1:2" x14ac:dyDescent="0.25">
      <c r="A70" s="94" t="s">
        <v>166</v>
      </c>
    </row>
    <row r="71" spans="1:2" x14ac:dyDescent="0.25">
      <c r="A71" s="94" t="s">
        <v>164</v>
      </c>
    </row>
    <row r="72" spans="1:2" x14ac:dyDescent="0.25">
      <c r="A72" s="94" t="s">
        <v>165</v>
      </c>
    </row>
    <row r="73" spans="1:2" x14ac:dyDescent="0.25">
      <c r="A73" s="138" t="s">
        <v>167</v>
      </c>
    </row>
  </sheetData>
  <sheetProtection algorithmName="SHA-512" hashValue="MzunsWXOxehEO/mLJ2F229FLvyWohmZnhqr6wg9hZNEXbqwAdCgX/9/HPAIa+tug1GmiUYaSAvbl51Whgf+wBg==" saltValue="lJTT8ZQCHMsjmZBc0QWjmw==" spinCount="100000" sheet="1" objects="1" scenarios="1"/>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topLeftCell="A13" workbookViewId="0">
      <selection sqref="A1:XFD1048576"/>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9" customFormat="1" ht="16.2" customHeight="1" x14ac:dyDescent="0.25">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row>
    <row r="2" spans="1:28" s="139" customFormat="1" ht="16.2" customHeight="1" x14ac:dyDescent="0.25">
      <c r="A2" s="140" t="s">
        <v>538</v>
      </c>
      <c r="B2" s="140" t="s">
        <v>539</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2" customHeight="1" x14ac:dyDescent="0.3">
      <c r="A3" s="53" t="s">
        <v>389</v>
      </c>
      <c r="B3" s="221" t="s">
        <v>543</v>
      </c>
      <c r="C3" s="221"/>
      <c r="D3" s="221"/>
      <c r="E3" s="331">
        <f>'6l_FP'!F59</f>
        <v>0</v>
      </c>
      <c r="F3" s="331"/>
      <c r="G3" s="327" t="s">
        <v>28</v>
      </c>
      <c r="H3" s="328"/>
      <c r="I3" s="328"/>
      <c r="J3" s="329"/>
      <c r="K3" s="54"/>
      <c r="L3" s="54"/>
      <c r="M3" s="54"/>
      <c r="N3" s="54"/>
      <c r="O3" s="54"/>
      <c r="P3" s="54"/>
      <c r="Q3" s="54"/>
      <c r="R3" s="54"/>
      <c r="S3" s="54"/>
      <c r="T3" s="54"/>
      <c r="U3" s="54"/>
      <c r="V3" s="54"/>
      <c r="W3" s="54"/>
      <c r="X3" s="54"/>
      <c r="Y3" s="54"/>
      <c r="Z3" s="54"/>
      <c r="AA3" s="54"/>
    </row>
    <row r="4" spans="1:28" ht="33" customHeight="1" x14ac:dyDescent="0.3">
      <c r="A4" s="53" t="s">
        <v>390</v>
      </c>
      <c r="B4" s="332" t="s">
        <v>31</v>
      </c>
      <c r="C4" s="333"/>
      <c r="D4" s="334"/>
      <c r="E4" s="335">
        <f>+'6l_FP'!I5</f>
        <v>0</v>
      </c>
      <c r="F4" s="292"/>
      <c r="G4" s="292"/>
      <c r="H4" s="292"/>
      <c r="I4" s="292"/>
      <c r="J4" s="293"/>
      <c r="K4" s="67"/>
      <c r="L4" s="67"/>
      <c r="M4" s="67"/>
      <c r="N4" s="67"/>
      <c r="O4" s="67"/>
      <c r="P4" s="67"/>
      <c r="Q4" s="67"/>
      <c r="R4" s="67"/>
      <c r="S4" s="67"/>
      <c r="T4" s="67"/>
      <c r="U4" s="67"/>
      <c r="V4" s="67"/>
      <c r="W4" s="67"/>
      <c r="X4" s="67"/>
      <c r="Y4" s="67"/>
      <c r="Z4" s="67"/>
      <c r="AA4" s="67"/>
    </row>
    <row r="5" spans="1:28" ht="59.4" customHeight="1" x14ac:dyDescent="0.3">
      <c r="A5" s="53" t="s">
        <v>417</v>
      </c>
      <c r="B5" s="217" t="s">
        <v>32</v>
      </c>
      <c r="C5" s="218"/>
      <c r="D5" s="219"/>
      <c r="E5" s="325">
        <f>'6l_FP'!I59</f>
        <v>0</v>
      </c>
      <c r="F5" s="326"/>
      <c r="G5" s="327" t="s">
        <v>247</v>
      </c>
      <c r="H5" s="328"/>
      <c r="I5" s="328"/>
      <c r="J5" s="329"/>
      <c r="K5" s="67"/>
      <c r="L5" s="67"/>
      <c r="M5" s="67"/>
      <c r="N5" s="67"/>
      <c r="O5" s="67"/>
      <c r="P5" s="67"/>
      <c r="Q5" s="67"/>
      <c r="R5" s="67"/>
      <c r="S5" s="67"/>
      <c r="T5" s="67"/>
      <c r="U5" s="67"/>
      <c r="V5" s="67"/>
      <c r="W5" s="67"/>
      <c r="X5" s="67"/>
      <c r="Y5" s="67"/>
      <c r="Z5" s="67"/>
      <c r="AA5" s="67"/>
    </row>
    <row r="6" spans="1:28" ht="63" customHeight="1" x14ac:dyDescent="0.3">
      <c r="A6" s="319" t="s">
        <v>418</v>
      </c>
      <c r="B6" s="320" t="s">
        <v>34</v>
      </c>
      <c r="C6" s="320"/>
      <c r="D6" s="320"/>
      <c r="E6" s="142" t="s">
        <v>44</v>
      </c>
      <c r="F6" s="321" t="s">
        <v>35</v>
      </c>
      <c r="G6" s="321"/>
      <c r="H6" s="321"/>
      <c r="I6" s="321"/>
      <c r="J6" s="143" t="s">
        <v>36</v>
      </c>
      <c r="K6" s="67"/>
      <c r="L6" s="67"/>
      <c r="M6" s="67"/>
      <c r="N6" s="67"/>
      <c r="O6" s="67"/>
      <c r="P6" s="67"/>
      <c r="Q6" s="67"/>
      <c r="R6" s="67"/>
      <c r="S6" s="67"/>
      <c r="T6" s="67"/>
      <c r="U6" s="67"/>
      <c r="V6" s="67"/>
      <c r="W6" s="67"/>
      <c r="X6" s="67"/>
      <c r="Y6" s="67"/>
      <c r="Z6" s="67"/>
      <c r="AA6" s="67"/>
    </row>
    <row r="7" spans="1:28" ht="30" customHeight="1" x14ac:dyDescent="0.3">
      <c r="A7" s="319"/>
      <c r="B7" s="320"/>
      <c r="C7" s="320"/>
      <c r="D7" s="320"/>
      <c r="E7" s="15"/>
      <c r="F7" s="211" t="s">
        <v>37</v>
      </c>
      <c r="G7" s="212"/>
      <c r="H7" s="212"/>
      <c r="I7" s="213"/>
      <c r="J7" s="23"/>
      <c r="K7" s="54"/>
      <c r="L7" s="54"/>
      <c r="M7" s="54"/>
      <c r="N7" s="54"/>
      <c r="O7" s="54"/>
      <c r="P7" s="54"/>
      <c r="Q7" s="54"/>
      <c r="R7" s="54"/>
      <c r="S7" s="54"/>
      <c r="T7" s="54"/>
      <c r="U7" s="54"/>
      <c r="V7" s="54"/>
      <c r="W7" s="54"/>
      <c r="X7" s="54"/>
      <c r="Y7" s="54"/>
      <c r="Z7" s="54"/>
      <c r="AA7" s="54"/>
    </row>
    <row r="8" spans="1:28" ht="30" customHeight="1" x14ac:dyDescent="0.3">
      <c r="A8" s="319"/>
      <c r="B8" s="320"/>
      <c r="C8" s="320"/>
      <c r="D8" s="320"/>
      <c r="E8" s="15"/>
      <c r="F8" s="211" t="s">
        <v>38</v>
      </c>
      <c r="G8" s="212"/>
      <c r="H8" s="212"/>
      <c r="I8" s="213"/>
      <c r="J8" s="23"/>
      <c r="K8" s="54"/>
      <c r="L8" s="54"/>
      <c r="M8" s="54"/>
      <c r="N8" s="54"/>
      <c r="O8" s="54"/>
      <c r="P8" s="54"/>
      <c r="Q8" s="54"/>
      <c r="R8" s="54"/>
      <c r="S8" s="54"/>
      <c r="T8" s="54"/>
      <c r="U8" s="54"/>
      <c r="V8" s="54"/>
      <c r="W8" s="54"/>
      <c r="X8" s="54"/>
      <c r="Y8" s="54"/>
      <c r="Z8" s="54"/>
      <c r="AA8" s="54"/>
    </row>
    <row r="9" spans="1:28" ht="30" customHeight="1" x14ac:dyDescent="0.3">
      <c r="A9" s="319"/>
      <c r="B9" s="320"/>
      <c r="C9" s="320"/>
      <c r="D9" s="320"/>
      <c r="E9" s="15"/>
      <c r="F9" s="211" t="s">
        <v>39</v>
      </c>
      <c r="G9" s="212"/>
      <c r="H9" s="212"/>
      <c r="I9" s="213"/>
      <c r="J9" s="23"/>
      <c r="K9" s="54"/>
      <c r="L9" s="54"/>
      <c r="M9" s="54"/>
      <c r="N9" s="54"/>
      <c r="O9" s="54"/>
      <c r="P9" s="54"/>
      <c r="Q9" s="54"/>
      <c r="R9" s="54"/>
      <c r="S9" s="54"/>
      <c r="T9" s="54"/>
      <c r="U9" s="54"/>
      <c r="V9" s="54"/>
      <c r="W9" s="54"/>
      <c r="X9" s="54"/>
      <c r="Y9" s="54"/>
      <c r="Z9" s="54"/>
      <c r="AA9" s="54"/>
    </row>
    <row r="10" spans="1:28" ht="30" customHeight="1" x14ac:dyDescent="0.3">
      <c r="A10" s="319"/>
      <c r="B10" s="320"/>
      <c r="C10" s="320"/>
      <c r="D10" s="320"/>
      <c r="E10" s="15"/>
      <c r="F10" s="211" t="s">
        <v>40</v>
      </c>
      <c r="G10" s="212"/>
      <c r="H10" s="212"/>
      <c r="I10" s="213"/>
      <c r="J10" s="144">
        <f>'6l_FP'!I52-J12</f>
        <v>0</v>
      </c>
      <c r="K10" s="54"/>
      <c r="L10" s="54"/>
      <c r="M10" s="54"/>
      <c r="N10" s="54"/>
      <c r="O10" s="54"/>
      <c r="P10" s="54"/>
      <c r="Q10" s="54"/>
      <c r="R10" s="54"/>
      <c r="S10" s="54"/>
      <c r="T10" s="54"/>
      <c r="U10" s="54"/>
      <c r="V10" s="54"/>
      <c r="W10" s="54"/>
      <c r="X10" s="54"/>
      <c r="Y10" s="54"/>
      <c r="Z10" s="54"/>
      <c r="AA10" s="54"/>
    </row>
    <row r="11" spans="1:28" ht="30" customHeight="1" x14ac:dyDescent="0.3">
      <c r="A11" s="319"/>
      <c r="B11" s="320"/>
      <c r="C11" s="320"/>
      <c r="D11" s="320"/>
      <c r="E11" s="15"/>
      <c r="F11" s="211" t="s">
        <v>41</v>
      </c>
      <c r="G11" s="212"/>
      <c r="H11" s="212"/>
      <c r="I11" s="213"/>
      <c r="J11" s="144">
        <f>'6l_FP'!I53</f>
        <v>0</v>
      </c>
      <c r="K11" s="67"/>
      <c r="L11" s="67"/>
      <c r="M11" s="67"/>
      <c r="N11" s="67"/>
      <c r="O11" s="67"/>
      <c r="P11" s="67"/>
      <c r="Q11" s="67"/>
      <c r="R11" s="67"/>
      <c r="S11" s="67"/>
      <c r="T11" s="67"/>
      <c r="U11" s="67"/>
      <c r="V11" s="67"/>
      <c r="W11" s="67"/>
      <c r="X11" s="67"/>
      <c r="Y11" s="67"/>
      <c r="Z11" s="67"/>
      <c r="AA11" s="67"/>
    </row>
    <row r="12" spans="1:28" ht="30" customHeight="1" x14ac:dyDescent="0.3">
      <c r="A12" s="319"/>
      <c r="B12" s="320"/>
      <c r="C12" s="320"/>
      <c r="D12" s="320"/>
      <c r="E12" s="15"/>
      <c r="F12" s="211" t="s">
        <v>42</v>
      </c>
      <c r="G12" s="212"/>
      <c r="H12" s="212"/>
      <c r="I12" s="213"/>
      <c r="J12" s="23"/>
      <c r="K12" s="67"/>
      <c r="L12" s="67"/>
      <c r="M12" s="67"/>
      <c r="N12" s="67"/>
      <c r="O12" s="67"/>
      <c r="P12" s="67"/>
      <c r="Q12" s="67"/>
      <c r="R12" s="67"/>
      <c r="S12" s="67"/>
      <c r="T12" s="67"/>
      <c r="U12" s="67"/>
      <c r="V12" s="67"/>
      <c r="W12" s="67"/>
      <c r="X12" s="67"/>
      <c r="Y12" s="67"/>
      <c r="Z12" s="67"/>
      <c r="AA12" s="67"/>
    </row>
    <row r="13" spans="1:28" ht="30" customHeight="1" x14ac:dyDescent="0.3">
      <c r="A13" s="319"/>
      <c r="B13" s="320"/>
      <c r="C13" s="320"/>
      <c r="D13" s="320"/>
      <c r="E13" s="15"/>
      <c r="F13" s="211" t="s">
        <v>43</v>
      </c>
      <c r="G13" s="212"/>
      <c r="H13" s="212"/>
      <c r="I13" s="213"/>
      <c r="J13" s="23"/>
      <c r="K13" s="54"/>
      <c r="L13" s="54"/>
      <c r="M13" s="54"/>
      <c r="N13" s="54"/>
      <c r="O13" s="54"/>
      <c r="P13" s="54"/>
      <c r="Q13" s="54"/>
      <c r="R13" s="54"/>
      <c r="S13" s="54"/>
      <c r="T13" s="54"/>
      <c r="U13" s="54"/>
      <c r="V13" s="54"/>
      <c r="W13" s="54"/>
      <c r="X13" s="54"/>
      <c r="Y13" s="54"/>
      <c r="Z13" s="54"/>
      <c r="AA13" s="54"/>
    </row>
    <row r="14" spans="1:28" ht="35.25" customHeight="1" x14ac:dyDescent="0.3">
      <c r="A14" s="319"/>
      <c r="B14" s="320"/>
      <c r="C14" s="320"/>
      <c r="D14" s="320"/>
      <c r="E14" s="15"/>
      <c r="F14" s="211" t="s">
        <v>621</v>
      </c>
      <c r="G14" s="212"/>
      <c r="H14" s="212"/>
      <c r="I14" s="213"/>
      <c r="J14" s="23"/>
      <c r="K14" s="67"/>
      <c r="L14" s="67"/>
      <c r="M14" s="67"/>
      <c r="N14" s="67"/>
      <c r="O14" s="67"/>
      <c r="P14" s="67"/>
      <c r="Q14" s="67"/>
      <c r="R14" s="67"/>
      <c r="S14" s="67"/>
      <c r="T14" s="67"/>
      <c r="U14" s="67"/>
      <c r="V14" s="67"/>
      <c r="W14" s="67"/>
      <c r="X14" s="67"/>
      <c r="Y14" s="67"/>
      <c r="Z14" s="67"/>
      <c r="AA14" s="67"/>
    </row>
    <row r="15" spans="1:28" ht="48" customHeight="1" x14ac:dyDescent="0.3">
      <c r="A15" s="319"/>
      <c r="B15" s="320"/>
      <c r="C15" s="320"/>
      <c r="D15" s="320"/>
      <c r="E15" s="15"/>
      <c r="F15" s="211" t="s">
        <v>622</v>
      </c>
      <c r="G15" s="212"/>
      <c r="H15" s="212"/>
      <c r="I15" s="213"/>
      <c r="J15" s="23"/>
      <c r="K15" s="54"/>
      <c r="L15" s="54"/>
      <c r="M15" s="54"/>
      <c r="N15" s="54"/>
      <c r="O15" s="54"/>
      <c r="P15" s="54"/>
      <c r="Q15" s="54"/>
      <c r="R15" s="54"/>
      <c r="S15" s="54"/>
      <c r="T15" s="54"/>
      <c r="U15" s="54"/>
      <c r="V15" s="54"/>
      <c r="W15" s="54"/>
      <c r="X15" s="54"/>
      <c r="Y15" s="54"/>
      <c r="Z15" s="54"/>
      <c r="AA15" s="54"/>
    </row>
    <row r="16" spans="1:28" ht="15.6" customHeight="1" x14ac:dyDescent="0.3">
      <c r="A16" s="319"/>
      <c r="B16" s="320"/>
      <c r="C16" s="320"/>
      <c r="D16" s="320"/>
      <c r="E16" s="322" t="s">
        <v>45</v>
      </c>
      <c r="F16" s="323"/>
      <c r="G16" s="323"/>
      <c r="H16" s="323"/>
      <c r="I16" s="324">
        <f>SUM(J7:J15)</f>
        <v>0</v>
      </c>
      <c r="J16" s="324"/>
      <c r="K16" s="67"/>
      <c r="L16" s="67"/>
      <c r="M16" s="67"/>
      <c r="N16" s="67"/>
      <c r="O16" s="67"/>
      <c r="P16" s="67"/>
      <c r="Q16" s="67"/>
      <c r="R16" s="67"/>
      <c r="S16" s="67"/>
      <c r="T16" s="67"/>
      <c r="U16" s="67"/>
      <c r="V16" s="67"/>
      <c r="W16" s="67"/>
      <c r="X16" s="67"/>
      <c r="Y16" s="67"/>
      <c r="Z16" s="67"/>
      <c r="AA16" s="67"/>
    </row>
    <row r="17" spans="1:27" ht="15.6" customHeight="1" x14ac:dyDescent="0.3">
      <c r="A17" s="53" t="s">
        <v>419</v>
      </c>
      <c r="B17" s="217" t="s">
        <v>148</v>
      </c>
      <c r="C17" s="218"/>
      <c r="D17" s="219"/>
      <c r="E17" s="316"/>
      <c r="F17" s="317"/>
      <c r="G17" s="317"/>
      <c r="H17" s="317"/>
      <c r="I17" s="317"/>
      <c r="J17" s="318"/>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4" zoomScale="70" zoomScaleNormal="70" workbookViewId="0">
      <selection activeCell="C27" sqref="C27"/>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5" t="s">
        <v>340</v>
      </c>
      <c r="B2" s="146" t="s">
        <v>150</v>
      </c>
    </row>
    <row r="3" spans="1:7" x14ac:dyDescent="0.3">
      <c r="A3" s="147"/>
      <c r="B3" s="87"/>
    </row>
    <row r="4" spans="1:7" ht="46.8" x14ac:dyDescent="0.3">
      <c r="A4" s="148"/>
      <c r="B4" s="149" t="s">
        <v>119</v>
      </c>
      <c r="C4" s="149" t="s">
        <v>120</v>
      </c>
      <c r="D4" s="150" t="s">
        <v>580</v>
      </c>
      <c r="E4" s="149" t="s">
        <v>121</v>
      </c>
      <c r="F4" s="149" t="s">
        <v>44</v>
      </c>
      <c r="G4" s="149" t="s">
        <v>122</v>
      </c>
    </row>
    <row r="5" spans="1:7" x14ac:dyDescent="0.3">
      <c r="A5" s="151" t="s">
        <v>193</v>
      </c>
      <c r="B5" s="339" t="s">
        <v>141</v>
      </c>
      <c r="C5" s="339"/>
      <c r="D5" s="339"/>
      <c r="E5" s="339"/>
      <c r="F5" s="339"/>
      <c r="G5" s="339"/>
    </row>
    <row r="6" spans="1:7" ht="46.8" x14ac:dyDescent="0.3">
      <c r="A6" s="152" t="s">
        <v>420</v>
      </c>
      <c r="B6" s="179" t="s">
        <v>123</v>
      </c>
      <c r="C6" s="180" t="s">
        <v>128</v>
      </c>
      <c r="D6" s="180" t="s">
        <v>135</v>
      </c>
      <c r="E6" s="179" t="s">
        <v>137</v>
      </c>
      <c r="F6" s="92"/>
      <c r="G6" s="153"/>
    </row>
    <row r="7" spans="1:7" ht="46.8" x14ac:dyDescent="0.3">
      <c r="A7" s="152" t="s">
        <v>421</v>
      </c>
      <c r="B7" s="179" t="s">
        <v>123</v>
      </c>
      <c r="C7" s="180" t="s">
        <v>128</v>
      </c>
      <c r="D7" s="180" t="s">
        <v>136</v>
      </c>
      <c r="E7" s="179" t="s">
        <v>137</v>
      </c>
      <c r="F7" s="92"/>
      <c r="G7" s="153"/>
    </row>
    <row r="8" spans="1:7" ht="63" customHeight="1" x14ac:dyDescent="0.3">
      <c r="A8" s="152" t="s">
        <v>422</v>
      </c>
      <c r="B8" s="181" t="s">
        <v>124</v>
      </c>
      <c r="C8" s="182" t="s">
        <v>567</v>
      </c>
      <c r="D8" s="343" t="s">
        <v>581</v>
      </c>
      <c r="E8" s="181" t="s">
        <v>138</v>
      </c>
      <c r="F8" s="92"/>
      <c r="G8" s="154"/>
    </row>
    <row r="9" spans="1:7" ht="15" customHeight="1" x14ac:dyDescent="0.3">
      <c r="A9" s="152"/>
      <c r="B9" s="183" t="s">
        <v>568</v>
      </c>
      <c r="C9" s="182" t="s">
        <v>569</v>
      </c>
      <c r="D9" s="344"/>
      <c r="E9" s="181" t="s">
        <v>138</v>
      </c>
      <c r="F9" s="92"/>
      <c r="G9" s="154"/>
    </row>
    <row r="10" spans="1:7" ht="15" customHeight="1" x14ac:dyDescent="0.3">
      <c r="A10" s="152"/>
      <c r="B10" s="183" t="s">
        <v>570</v>
      </c>
      <c r="C10" s="182" t="s">
        <v>571</v>
      </c>
      <c r="D10" s="344"/>
      <c r="E10" s="181" t="s">
        <v>138</v>
      </c>
      <c r="F10" s="92"/>
      <c r="G10" s="154"/>
    </row>
    <row r="11" spans="1:7" ht="15" customHeight="1" x14ac:dyDescent="0.3">
      <c r="A11" s="152"/>
      <c r="B11" s="183" t="s">
        <v>572</v>
      </c>
      <c r="C11" s="182" t="s">
        <v>573</v>
      </c>
      <c r="D11" s="344"/>
      <c r="E11" s="181" t="s">
        <v>138</v>
      </c>
      <c r="F11" s="92"/>
      <c r="G11" s="154"/>
    </row>
    <row r="12" spans="1:7" ht="15" customHeight="1" x14ac:dyDescent="0.3">
      <c r="A12" s="152"/>
      <c r="B12" s="183" t="s">
        <v>574</v>
      </c>
      <c r="C12" s="182" t="s">
        <v>578</v>
      </c>
      <c r="D12" s="344"/>
      <c r="E12" s="181" t="s">
        <v>138</v>
      </c>
      <c r="F12" s="92"/>
      <c r="G12" s="154"/>
    </row>
    <row r="13" spans="1:7" ht="15" customHeight="1" x14ac:dyDescent="0.3">
      <c r="A13" s="152"/>
      <c r="B13" s="183" t="s">
        <v>575</v>
      </c>
      <c r="C13" s="182" t="s">
        <v>579</v>
      </c>
      <c r="D13" s="344"/>
      <c r="E13" s="181" t="s">
        <v>138</v>
      </c>
      <c r="F13" s="92"/>
      <c r="G13" s="22"/>
    </row>
    <row r="14" spans="1:7" ht="15" customHeight="1" x14ac:dyDescent="0.3">
      <c r="A14" s="152"/>
      <c r="B14" s="183" t="s">
        <v>576</v>
      </c>
      <c r="C14" s="182" t="s">
        <v>577</v>
      </c>
      <c r="D14" s="345"/>
      <c r="E14" s="181" t="s">
        <v>138</v>
      </c>
      <c r="F14" s="92"/>
      <c r="G14" s="154"/>
    </row>
    <row r="15" spans="1:7" ht="62.4" x14ac:dyDescent="0.3">
      <c r="A15" s="152" t="s">
        <v>423</v>
      </c>
      <c r="B15" s="181" t="s">
        <v>125</v>
      </c>
      <c r="C15" s="180" t="s">
        <v>129</v>
      </c>
      <c r="D15" s="180" t="s">
        <v>159</v>
      </c>
      <c r="E15" s="181" t="s">
        <v>137</v>
      </c>
      <c r="F15" s="92"/>
      <c r="G15" s="154"/>
    </row>
    <row r="16" spans="1:7" ht="46.8" x14ac:dyDescent="0.3">
      <c r="A16" s="152" t="s">
        <v>424</v>
      </c>
      <c r="B16" s="181" t="s">
        <v>125</v>
      </c>
      <c r="C16" s="180" t="s">
        <v>129</v>
      </c>
      <c r="D16" s="180" t="s">
        <v>160</v>
      </c>
      <c r="E16" s="181" t="s">
        <v>137</v>
      </c>
      <c r="F16" s="92"/>
      <c r="G16" s="154"/>
    </row>
    <row r="17" spans="1:7" ht="62.4" x14ac:dyDescent="0.3">
      <c r="A17" s="152" t="s">
        <v>425</v>
      </c>
      <c r="B17" s="181" t="s">
        <v>126</v>
      </c>
      <c r="C17" s="180" t="s">
        <v>130</v>
      </c>
      <c r="D17" s="180" t="s">
        <v>139</v>
      </c>
      <c r="E17" s="179" t="s">
        <v>140</v>
      </c>
      <c r="F17" s="92"/>
      <c r="G17" s="154"/>
    </row>
    <row r="18" spans="1:7" ht="46.8" x14ac:dyDescent="0.3">
      <c r="A18" s="152" t="s">
        <v>426</v>
      </c>
      <c r="B18" s="181" t="s">
        <v>127</v>
      </c>
      <c r="C18" s="180" t="s">
        <v>131</v>
      </c>
      <c r="D18" s="180" t="s">
        <v>139</v>
      </c>
      <c r="E18" s="181" t="s">
        <v>137</v>
      </c>
      <c r="F18" s="92"/>
      <c r="G18" s="154"/>
    </row>
    <row r="19" spans="1:7" ht="27.6" customHeight="1" x14ac:dyDescent="0.3">
      <c r="A19" s="151" t="s">
        <v>194</v>
      </c>
      <c r="B19" s="340" t="s">
        <v>142</v>
      </c>
      <c r="C19" s="340"/>
      <c r="D19" s="340"/>
      <c r="E19" s="340"/>
      <c r="F19" s="340"/>
      <c r="G19" s="340"/>
    </row>
    <row r="20" spans="1:7" x14ac:dyDescent="0.3">
      <c r="A20" s="151" t="s">
        <v>427</v>
      </c>
      <c r="B20" s="155" t="s">
        <v>143</v>
      </c>
      <c r="C20" s="156"/>
      <c r="D20" s="156"/>
      <c r="E20" s="156"/>
      <c r="F20" s="92"/>
      <c r="G20" s="154"/>
    </row>
    <row r="21" spans="1:7" x14ac:dyDescent="0.3">
      <c r="A21" s="151" t="s">
        <v>428</v>
      </c>
      <c r="B21" s="155" t="s">
        <v>144</v>
      </c>
      <c r="C21" s="156"/>
      <c r="D21" s="156"/>
      <c r="E21" s="156"/>
      <c r="F21" s="92"/>
      <c r="G21" s="154"/>
    </row>
    <row r="22" spans="1:7" x14ac:dyDescent="0.3">
      <c r="A22" s="151" t="s">
        <v>429</v>
      </c>
      <c r="B22" s="155" t="s">
        <v>73</v>
      </c>
      <c r="C22" s="156"/>
      <c r="D22" s="156"/>
      <c r="E22" s="156"/>
      <c r="F22" s="92"/>
      <c r="G22" s="154"/>
    </row>
    <row r="23" spans="1:7" x14ac:dyDescent="0.3">
      <c r="A23" s="151" t="s">
        <v>430</v>
      </c>
      <c r="B23" s="156"/>
      <c r="C23" s="156"/>
      <c r="D23" s="156"/>
      <c r="E23" s="156"/>
      <c r="F23" s="92"/>
      <c r="G23" s="154"/>
    </row>
    <row r="24" spans="1:7" x14ac:dyDescent="0.3">
      <c r="A24" s="148"/>
      <c r="B24" s="341" t="s">
        <v>545</v>
      </c>
      <c r="C24" s="342"/>
      <c r="D24" s="340"/>
      <c r="E24" s="340"/>
      <c r="F24" s="340"/>
      <c r="G24" s="340"/>
    </row>
    <row r="25" spans="1:7" x14ac:dyDescent="0.3">
      <c r="A25" s="148"/>
      <c r="B25" s="184"/>
      <c r="C25" s="185" t="s">
        <v>564</v>
      </c>
      <c r="D25" s="186"/>
      <c r="E25" s="186"/>
      <c r="F25" s="92"/>
      <c r="G25" s="187"/>
    </row>
    <row r="26" spans="1:7" x14ac:dyDescent="0.3">
      <c r="A26" s="148"/>
      <c r="B26" s="184"/>
      <c r="C26" s="185" t="s">
        <v>565</v>
      </c>
      <c r="D26" s="186"/>
      <c r="E26" s="186"/>
      <c r="F26" s="92"/>
      <c r="G26" s="187"/>
    </row>
    <row r="27" spans="1:7" x14ac:dyDescent="0.3">
      <c r="A27" s="148"/>
      <c r="B27" s="184"/>
      <c r="C27" s="185" t="s">
        <v>566</v>
      </c>
      <c r="D27" s="186"/>
      <c r="E27" s="186"/>
      <c r="F27" s="92"/>
      <c r="G27" s="187"/>
    </row>
    <row r="28" spans="1:7" ht="29.25" customHeight="1" x14ac:dyDescent="0.3">
      <c r="B28" s="162" t="s">
        <v>547</v>
      </c>
      <c r="C28" s="336" t="s">
        <v>546</v>
      </c>
      <c r="D28" s="337"/>
      <c r="E28" s="338"/>
      <c r="F28" s="92"/>
      <c r="G28" s="188"/>
    </row>
    <row r="29" spans="1:7" ht="29.25" customHeight="1" x14ac:dyDescent="0.3">
      <c r="B29" s="162" t="s">
        <v>548</v>
      </c>
      <c r="C29" s="336" t="s">
        <v>549</v>
      </c>
      <c r="D29" s="337"/>
      <c r="E29" s="338"/>
      <c r="F29" s="92"/>
      <c r="G29" s="207"/>
    </row>
    <row r="30" spans="1:7" ht="29.25" customHeight="1" x14ac:dyDescent="0.3">
      <c r="B30" s="162" t="s">
        <v>550</v>
      </c>
      <c r="C30" s="336" t="s">
        <v>551</v>
      </c>
      <c r="D30" s="337"/>
      <c r="E30" s="338"/>
      <c r="F30" s="92"/>
      <c r="G30" s="188"/>
    </row>
    <row r="31" spans="1:7" ht="29.25" customHeight="1" x14ac:dyDescent="0.3">
      <c r="B31" s="162" t="s">
        <v>552</v>
      </c>
      <c r="C31" s="336" t="s">
        <v>556</v>
      </c>
      <c r="D31" s="337"/>
      <c r="E31" s="338"/>
      <c r="F31" s="92"/>
      <c r="G31" s="188"/>
    </row>
    <row r="32" spans="1:7" ht="29.25" customHeight="1" x14ac:dyDescent="0.3">
      <c r="B32" s="162" t="s">
        <v>553</v>
      </c>
      <c r="C32" s="336" t="s">
        <v>557</v>
      </c>
      <c r="D32" s="337"/>
      <c r="E32" s="338"/>
      <c r="F32" s="92"/>
      <c r="G32" s="188"/>
    </row>
    <row r="33" spans="2:7" ht="29.25" customHeight="1" x14ac:dyDescent="0.3">
      <c r="B33" s="162" t="s">
        <v>554</v>
      </c>
      <c r="C33" s="336" t="s">
        <v>558</v>
      </c>
      <c r="D33" s="337"/>
      <c r="E33" s="338"/>
      <c r="F33" s="92"/>
      <c r="G33" s="188"/>
    </row>
    <row r="34" spans="2:7" ht="29.25" customHeight="1" x14ac:dyDescent="0.3">
      <c r="B34" s="162" t="s">
        <v>555</v>
      </c>
      <c r="C34" s="336" t="s">
        <v>559</v>
      </c>
      <c r="D34" s="337"/>
      <c r="E34" s="338"/>
      <c r="F34" s="92"/>
      <c r="G34" s="188"/>
    </row>
    <row r="35" spans="2:7" ht="29.25" customHeight="1" x14ac:dyDescent="0.3">
      <c r="B35" s="162" t="s">
        <v>561</v>
      </c>
      <c r="C35" s="336" t="s">
        <v>560</v>
      </c>
      <c r="D35" s="337"/>
      <c r="E35" s="338"/>
      <c r="F35" s="92"/>
      <c r="G35" s="188"/>
    </row>
    <row r="36" spans="2:7" ht="29.25" customHeight="1" x14ac:dyDescent="0.3">
      <c r="B36" s="162" t="s">
        <v>562</v>
      </c>
      <c r="C36" s="336" t="s">
        <v>563</v>
      </c>
      <c r="D36" s="337"/>
      <c r="E36" s="338"/>
      <c r="F36" s="92"/>
      <c r="G36" s="188"/>
    </row>
  </sheetData>
  <dataConsolidate/>
  <mergeCells count="13">
    <mergeCell ref="C32:E32"/>
    <mergeCell ref="C33:E33"/>
    <mergeCell ref="C34:E34"/>
    <mergeCell ref="C35:E35"/>
    <mergeCell ref="C36:E36"/>
    <mergeCell ref="C28:E28"/>
    <mergeCell ref="C29:E29"/>
    <mergeCell ref="C30:E30"/>
    <mergeCell ref="C31:E31"/>
    <mergeCell ref="B5:G5"/>
    <mergeCell ref="B19:G19"/>
    <mergeCell ref="B24:G24"/>
    <mergeCell ref="D8:D1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47" zoomScale="85" zoomScaleNormal="85" workbookViewId="0">
      <selection activeCell="B50" sqref="B50"/>
    </sheetView>
  </sheetViews>
  <sheetFormatPr defaultColWidth="12.59765625" defaultRowHeight="15.6" x14ac:dyDescent="0.3"/>
  <cols>
    <col min="1" max="1" width="6.69921875" style="21" customWidth="1"/>
    <col min="2" max="2" width="47.8984375" style="158" customWidth="1"/>
    <col min="3" max="3" width="22" style="21" customWidth="1"/>
    <col min="4" max="4" width="49.8984375" style="158" customWidth="1"/>
    <col min="5" max="10" width="7.59765625" style="21" customWidth="1"/>
    <col min="11" max="16384" width="12.59765625" style="21"/>
  </cols>
  <sheetData>
    <row r="2" spans="1:4" x14ac:dyDescent="0.3">
      <c r="A2" s="157" t="s">
        <v>311</v>
      </c>
      <c r="B2" s="9" t="s">
        <v>192</v>
      </c>
    </row>
    <row r="3" spans="1:4" ht="31.2" x14ac:dyDescent="0.3">
      <c r="A3" s="200" t="s">
        <v>81</v>
      </c>
      <c r="B3" s="198" t="s">
        <v>157</v>
      </c>
      <c r="C3" s="199" t="s">
        <v>216</v>
      </c>
      <c r="D3" s="198" t="s">
        <v>158</v>
      </c>
    </row>
    <row r="4" spans="1:4" ht="31.2" x14ac:dyDescent="0.3">
      <c r="A4" s="201" t="s">
        <v>312</v>
      </c>
      <c r="B4" s="202" t="s">
        <v>171</v>
      </c>
      <c r="C4" s="189"/>
      <c r="D4" s="191"/>
    </row>
    <row r="5" spans="1:4" ht="31.2" x14ac:dyDescent="0.3">
      <c r="A5" s="201" t="s">
        <v>313</v>
      </c>
      <c r="B5" s="202" t="s">
        <v>222</v>
      </c>
      <c r="C5" s="189"/>
      <c r="D5" s="191"/>
    </row>
    <row r="6" spans="1:4" ht="78" x14ac:dyDescent="0.3">
      <c r="A6" s="201" t="s">
        <v>314</v>
      </c>
      <c r="B6" s="202" t="s">
        <v>223</v>
      </c>
      <c r="C6" s="189"/>
      <c r="D6" s="191"/>
    </row>
    <row r="7" spans="1:4" ht="46.8" x14ac:dyDescent="0.3">
      <c r="A7" s="201" t="s">
        <v>315</v>
      </c>
      <c r="B7" s="202" t="s">
        <v>168</v>
      </c>
      <c r="C7" s="189"/>
      <c r="D7" s="191"/>
    </row>
    <row r="8" spans="1:4" ht="93.6" x14ac:dyDescent="0.3">
      <c r="A8" s="201" t="s">
        <v>316</v>
      </c>
      <c r="B8" s="202" t="s">
        <v>190</v>
      </c>
      <c r="C8" s="189"/>
      <c r="D8" s="191"/>
    </row>
    <row r="9" spans="1:4" ht="62.4" x14ac:dyDescent="0.3">
      <c r="A9" s="201" t="s">
        <v>317</v>
      </c>
      <c r="B9" s="202" t="s">
        <v>169</v>
      </c>
      <c r="C9" s="189"/>
      <c r="D9" s="191"/>
    </row>
    <row r="10" spans="1:4" ht="31.2" x14ac:dyDescent="0.3">
      <c r="A10" s="201" t="s">
        <v>318</v>
      </c>
      <c r="B10" s="202" t="s">
        <v>170</v>
      </c>
      <c r="C10" s="189"/>
      <c r="D10" s="191"/>
    </row>
    <row r="11" spans="1:4" ht="31.2" x14ac:dyDescent="0.3">
      <c r="A11" s="201" t="s">
        <v>319</v>
      </c>
      <c r="B11" s="202" t="s">
        <v>181</v>
      </c>
      <c r="C11" s="189"/>
      <c r="D11" s="191"/>
    </row>
    <row r="12" spans="1:4" ht="124.8" x14ac:dyDescent="0.3">
      <c r="A12" s="201" t="s">
        <v>320</v>
      </c>
      <c r="B12" s="202" t="s">
        <v>224</v>
      </c>
      <c r="C12" s="189"/>
      <c r="D12" s="191"/>
    </row>
    <row r="13" spans="1:4" ht="31.2" x14ac:dyDescent="0.3">
      <c r="A13" s="201" t="s">
        <v>321</v>
      </c>
      <c r="B13" s="202" t="s">
        <v>173</v>
      </c>
      <c r="C13" s="189"/>
      <c r="D13" s="191"/>
    </row>
    <row r="14" spans="1:4" ht="109.2" x14ac:dyDescent="0.3">
      <c r="A14" s="201" t="s">
        <v>322</v>
      </c>
      <c r="B14" s="202" t="s">
        <v>590</v>
      </c>
      <c r="C14" s="189"/>
      <c r="D14" s="191"/>
    </row>
    <row r="15" spans="1:4" ht="31.2" x14ac:dyDescent="0.3">
      <c r="A15" s="201" t="s">
        <v>323</v>
      </c>
      <c r="B15" s="202" t="s">
        <v>174</v>
      </c>
      <c r="C15" s="189"/>
      <c r="D15" s="191"/>
    </row>
    <row r="16" spans="1:4" ht="46.8" x14ac:dyDescent="0.3">
      <c r="A16" s="201" t="s">
        <v>324</v>
      </c>
      <c r="B16" s="202" t="s">
        <v>175</v>
      </c>
      <c r="C16" s="189"/>
      <c r="D16" s="191"/>
    </row>
    <row r="17" spans="1:4" ht="62.4" x14ac:dyDescent="0.3">
      <c r="A17" s="201" t="s">
        <v>325</v>
      </c>
      <c r="B17" s="202" t="s">
        <v>191</v>
      </c>
      <c r="C17" s="189"/>
      <c r="D17" s="191"/>
    </row>
    <row r="18" spans="1:4" ht="46.8" x14ac:dyDescent="0.3">
      <c r="A18" s="201" t="s">
        <v>326</v>
      </c>
      <c r="B18" s="202" t="s">
        <v>172</v>
      </c>
      <c r="C18" s="189"/>
      <c r="D18" s="191"/>
    </row>
    <row r="19" spans="1:4" ht="31.2" x14ac:dyDescent="0.3">
      <c r="A19" s="201" t="s">
        <v>327</v>
      </c>
      <c r="B19" s="202" t="s">
        <v>184</v>
      </c>
      <c r="C19" s="189"/>
      <c r="D19" s="191"/>
    </row>
    <row r="20" spans="1:4" ht="62.4" x14ac:dyDescent="0.3">
      <c r="A20" s="201" t="s">
        <v>328</v>
      </c>
      <c r="B20" s="202" t="s">
        <v>225</v>
      </c>
      <c r="C20" s="189"/>
      <c r="D20" s="191"/>
    </row>
    <row r="21" spans="1:4" ht="31.2" x14ac:dyDescent="0.3">
      <c r="A21" s="201" t="s">
        <v>329</v>
      </c>
      <c r="B21" s="202" t="s">
        <v>186</v>
      </c>
      <c r="C21" s="189"/>
      <c r="D21" s="191"/>
    </row>
    <row r="22" spans="1:4" ht="62.4" x14ac:dyDescent="0.3">
      <c r="A22" s="201" t="s">
        <v>330</v>
      </c>
      <c r="B22" s="202" t="s">
        <v>226</v>
      </c>
      <c r="C22" s="189"/>
      <c r="D22" s="191"/>
    </row>
    <row r="23" spans="1:4" ht="81.75" customHeight="1" x14ac:dyDescent="0.3">
      <c r="A23" s="201" t="s">
        <v>331</v>
      </c>
      <c r="B23" s="202" t="s">
        <v>623</v>
      </c>
      <c r="C23" s="189"/>
      <c r="D23" s="191"/>
    </row>
    <row r="24" spans="1:4" ht="63" customHeight="1" x14ac:dyDescent="0.3">
      <c r="A24" s="201" t="s">
        <v>332</v>
      </c>
      <c r="B24" s="202" t="s">
        <v>176</v>
      </c>
      <c r="C24" s="189"/>
      <c r="D24" s="191"/>
    </row>
    <row r="25" spans="1:4" ht="156" x14ac:dyDescent="0.3">
      <c r="A25" s="201" t="s">
        <v>333</v>
      </c>
      <c r="B25" s="202" t="s">
        <v>177</v>
      </c>
      <c r="C25" s="189"/>
      <c r="D25" s="191"/>
    </row>
    <row r="26" spans="1:4" ht="78" x14ac:dyDescent="0.3">
      <c r="A26" s="201" t="s">
        <v>334</v>
      </c>
      <c r="B26" s="202" t="s">
        <v>178</v>
      </c>
      <c r="C26" s="189"/>
      <c r="D26" s="191"/>
    </row>
    <row r="27" spans="1:4" ht="187.2" x14ac:dyDescent="0.3">
      <c r="A27" s="201" t="s">
        <v>335</v>
      </c>
      <c r="B27" s="202" t="s">
        <v>179</v>
      </c>
      <c r="C27" s="189"/>
      <c r="D27" s="191"/>
    </row>
    <row r="28" spans="1:4" ht="62.4" x14ac:dyDescent="0.3">
      <c r="A28" s="201" t="s">
        <v>336</v>
      </c>
      <c r="B28" s="202" t="s">
        <v>180</v>
      </c>
      <c r="C28" s="189"/>
      <c r="D28" s="191"/>
    </row>
    <row r="29" spans="1:4" ht="93.6" x14ac:dyDescent="0.3">
      <c r="A29" s="201" t="s">
        <v>337</v>
      </c>
      <c r="B29" s="202" t="s">
        <v>185</v>
      </c>
      <c r="C29" s="189"/>
      <c r="D29" s="191"/>
    </row>
    <row r="30" spans="1:4" ht="46.8" x14ac:dyDescent="0.3">
      <c r="A30" s="201" t="s">
        <v>431</v>
      </c>
      <c r="B30" s="202" t="s">
        <v>227</v>
      </c>
      <c r="C30" s="189"/>
      <c r="D30" s="191"/>
    </row>
    <row r="31" spans="1:4" ht="46.8" x14ac:dyDescent="0.3">
      <c r="A31" s="201" t="s">
        <v>432</v>
      </c>
      <c r="B31" s="202" t="s">
        <v>187</v>
      </c>
      <c r="C31" s="189"/>
      <c r="D31" s="191"/>
    </row>
    <row r="32" spans="1:4" ht="78" x14ac:dyDescent="0.3">
      <c r="A32" s="201" t="s">
        <v>433</v>
      </c>
      <c r="B32" s="202" t="s">
        <v>188</v>
      </c>
      <c r="C32" s="189"/>
      <c r="D32" s="191"/>
    </row>
    <row r="33" spans="1:4" ht="62.4" x14ac:dyDescent="0.3">
      <c r="A33" s="201" t="s">
        <v>434</v>
      </c>
      <c r="B33" s="202" t="s">
        <v>231</v>
      </c>
      <c r="C33" s="189"/>
      <c r="D33" s="191"/>
    </row>
    <row r="34" spans="1:4" ht="46.8" x14ac:dyDescent="0.3">
      <c r="A34" s="201" t="s">
        <v>435</v>
      </c>
      <c r="B34" s="202" t="s">
        <v>189</v>
      </c>
      <c r="C34" s="189"/>
      <c r="D34" s="191"/>
    </row>
    <row r="35" spans="1:4" ht="46.8" x14ac:dyDescent="0.3">
      <c r="A35" s="201" t="s">
        <v>436</v>
      </c>
      <c r="B35" s="202" t="s">
        <v>228</v>
      </c>
      <c r="C35" s="189"/>
      <c r="D35" s="191"/>
    </row>
    <row r="36" spans="1:4" ht="46.8" x14ac:dyDescent="0.3">
      <c r="A36" s="201" t="s">
        <v>437</v>
      </c>
      <c r="B36" s="202" t="s">
        <v>229</v>
      </c>
      <c r="C36" s="189"/>
      <c r="D36" s="191"/>
    </row>
    <row r="37" spans="1:4" ht="62.4" x14ac:dyDescent="0.3">
      <c r="A37" s="201" t="s">
        <v>438</v>
      </c>
      <c r="B37" s="202" t="s">
        <v>230</v>
      </c>
      <c r="C37" s="189"/>
      <c r="D37" s="191"/>
    </row>
    <row r="38" spans="1:4" ht="78" x14ac:dyDescent="0.3">
      <c r="A38" s="201" t="s">
        <v>439</v>
      </c>
      <c r="B38" s="202" t="s">
        <v>234</v>
      </c>
      <c r="C38" s="189"/>
      <c r="D38" s="191"/>
    </row>
    <row r="39" spans="1:4" ht="93.6" x14ac:dyDescent="0.3">
      <c r="A39" s="201" t="s">
        <v>440</v>
      </c>
      <c r="B39" s="202" t="s">
        <v>235</v>
      </c>
      <c r="C39" s="189"/>
      <c r="D39" s="191"/>
    </row>
    <row r="40" spans="1:4" ht="62.4" x14ac:dyDescent="0.3">
      <c r="A40" s="201" t="s">
        <v>441</v>
      </c>
      <c r="B40" s="202" t="s">
        <v>233</v>
      </c>
      <c r="C40" s="189"/>
      <c r="D40" s="191"/>
    </row>
    <row r="41" spans="1:4" ht="124.8" x14ac:dyDescent="0.3">
      <c r="A41" s="201" t="s">
        <v>442</v>
      </c>
      <c r="B41" s="202" t="s">
        <v>232</v>
      </c>
      <c r="C41" s="189"/>
      <c r="D41" s="191"/>
    </row>
    <row r="42" spans="1:4" ht="62.4" x14ac:dyDescent="0.3">
      <c r="A42" s="201" t="s">
        <v>443</v>
      </c>
      <c r="B42" s="202" t="s">
        <v>182</v>
      </c>
      <c r="C42" s="189"/>
      <c r="D42" s="191"/>
    </row>
    <row r="43" spans="1:4" ht="62.4" x14ac:dyDescent="0.3">
      <c r="A43" s="201" t="s">
        <v>444</v>
      </c>
      <c r="B43" s="202" t="s">
        <v>236</v>
      </c>
      <c r="C43" s="189"/>
      <c r="D43" s="191"/>
    </row>
    <row r="44" spans="1:4" ht="62.4" x14ac:dyDescent="0.3">
      <c r="A44" s="201" t="s">
        <v>445</v>
      </c>
      <c r="B44" s="202" t="s">
        <v>183</v>
      </c>
      <c r="C44" s="189"/>
      <c r="D44" s="191"/>
    </row>
    <row r="45" spans="1:4" ht="31.2" x14ac:dyDescent="0.3">
      <c r="A45" s="201" t="s">
        <v>591</v>
      </c>
      <c r="B45" s="202" t="s">
        <v>592</v>
      </c>
      <c r="C45" s="190"/>
      <c r="D45" s="191"/>
    </row>
    <row r="46" spans="1:4" ht="31.2" x14ac:dyDescent="0.3">
      <c r="A46" s="201" t="s">
        <v>593</v>
      </c>
      <c r="B46" s="202" t="s">
        <v>594</v>
      </c>
      <c r="C46" s="190"/>
      <c r="D46" s="191"/>
    </row>
    <row r="47" spans="1:4" ht="62.4" x14ac:dyDescent="0.3">
      <c r="A47" s="201" t="s">
        <v>595</v>
      </c>
      <c r="B47" s="202" t="s">
        <v>596</v>
      </c>
      <c r="C47" s="205"/>
      <c r="D47" s="206"/>
    </row>
    <row r="48" spans="1:4" x14ac:dyDescent="0.3">
      <c r="A48" s="203" t="s">
        <v>597</v>
      </c>
      <c r="B48" s="202" t="s">
        <v>598</v>
      </c>
      <c r="C48" s="190"/>
      <c r="D48" s="191"/>
    </row>
    <row r="49" spans="1:4" ht="62.4" x14ac:dyDescent="0.3">
      <c r="A49" s="201" t="s">
        <v>599</v>
      </c>
      <c r="B49" s="202" t="s">
        <v>600</v>
      </c>
      <c r="C49" s="190"/>
      <c r="D49" s="191"/>
    </row>
    <row r="50" spans="1:4" ht="62.4" x14ac:dyDescent="0.3">
      <c r="A50" s="201" t="s">
        <v>601</v>
      </c>
      <c r="B50" s="202" t="s">
        <v>602</v>
      </c>
      <c r="C50" s="190"/>
      <c r="D50" s="191"/>
    </row>
    <row r="51" spans="1:4" ht="46.8" x14ac:dyDescent="0.3">
      <c r="A51" s="201" t="s">
        <v>603</v>
      </c>
      <c r="B51" s="202" t="s">
        <v>604</v>
      </c>
      <c r="C51" s="190"/>
      <c r="D51" s="191"/>
    </row>
    <row r="52" spans="1:4" ht="46.8" x14ac:dyDescent="0.3">
      <c r="A52" s="201" t="s">
        <v>605</v>
      </c>
      <c r="B52" s="202" t="s">
        <v>606</v>
      </c>
      <c r="C52" s="190"/>
      <c r="D52" s="191"/>
    </row>
    <row r="53" spans="1:4" ht="31.2" x14ac:dyDescent="0.3">
      <c r="A53" s="201" t="s">
        <v>607</v>
      </c>
      <c r="B53" s="202" t="s">
        <v>608</v>
      </c>
      <c r="C53" s="190"/>
      <c r="D53" s="191"/>
    </row>
    <row r="54" spans="1:4" ht="31.2" x14ac:dyDescent="0.3">
      <c r="A54" s="201" t="s">
        <v>609</v>
      </c>
      <c r="B54" s="202" t="s">
        <v>610</v>
      </c>
      <c r="C54" s="190"/>
      <c r="D54" s="191"/>
    </row>
    <row r="55" spans="1:4" ht="31.2" x14ac:dyDescent="0.3">
      <c r="A55" s="201" t="s">
        <v>611</v>
      </c>
      <c r="B55" s="202" t="s">
        <v>612</v>
      </c>
      <c r="C55" s="190"/>
      <c r="D55" s="191"/>
    </row>
    <row r="56" spans="1:4" ht="31.2" x14ac:dyDescent="0.3">
      <c r="A56" s="201" t="s">
        <v>613</v>
      </c>
      <c r="B56" s="204" t="s">
        <v>614</v>
      </c>
      <c r="C56" s="190"/>
      <c r="D56" s="191"/>
    </row>
    <row r="57" spans="1:4" ht="31.2" x14ac:dyDescent="0.3">
      <c r="A57" s="201" t="s">
        <v>615</v>
      </c>
      <c r="B57" s="204" t="s">
        <v>616</v>
      </c>
      <c r="C57" s="190"/>
      <c r="D57" s="191"/>
    </row>
    <row r="58" spans="1:4" ht="62.4" x14ac:dyDescent="0.3">
      <c r="A58" s="201" t="s">
        <v>617</v>
      </c>
      <c r="B58" s="202" t="s">
        <v>618</v>
      </c>
      <c r="C58" s="190"/>
      <c r="D58" s="191"/>
    </row>
    <row r="60" spans="1:4" ht="27.75" customHeight="1" x14ac:dyDescent="0.3">
      <c r="B60" s="346" t="s">
        <v>624</v>
      </c>
      <c r="C60" s="346"/>
      <c r="D60" s="346"/>
    </row>
    <row r="61" spans="1:4" ht="30" customHeight="1" x14ac:dyDescent="0.3">
      <c r="B61" s="347" t="s">
        <v>625</v>
      </c>
      <c r="C61" s="347"/>
      <c r="D61" s="347"/>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22" zoomScaleNormal="100" workbookViewId="0">
      <selection activeCell="B8" sqref="B8"/>
    </sheetView>
  </sheetViews>
  <sheetFormatPr defaultColWidth="12.59765625" defaultRowHeight="15.6" x14ac:dyDescent="0.3"/>
  <cols>
    <col min="1" max="1" width="6.59765625" style="159" customWidth="1"/>
    <col min="2" max="2" width="46.69921875" style="1" customWidth="1"/>
    <col min="3" max="3" width="22" style="1" customWidth="1"/>
    <col min="4" max="9" width="7.59765625" style="1" customWidth="1"/>
    <col min="10" max="16384" width="12.59765625" style="1"/>
  </cols>
  <sheetData>
    <row r="2" spans="1:3" x14ac:dyDescent="0.3">
      <c r="A2" s="160" t="s">
        <v>338</v>
      </c>
      <c r="B2" s="86" t="s">
        <v>217</v>
      </c>
    </row>
    <row r="3" spans="1:3" ht="30" customHeight="1" x14ac:dyDescent="0.3">
      <c r="A3" s="89" t="s">
        <v>81</v>
      </c>
      <c r="B3" s="88" t="s">
        <v>157</v>
      </c>
      <c r="C3" s="88" t="s">
        <v>216</v>
      </c>
    </row>
    <row r="4" spans="1:3" ht="46.8" x14ac:dyDescent="0.3">
      <c r="A4" s="161" t="s">
        <v>391</v>
      </c>
      <c r="B4" s="70" t="s">
        <v>218</v>
      </c>
      <c r="C4" s="20"/>
    </row>
    <row r="5" spans="1:3" ht="93.6" x14ac:dyDescent="0.3">
      <c r="A5" s="161" t="s">
        <v>392</v>
      </c>
      <c r="B5" s="70" t="s">
        <v>195</v>
      </c>
      <c r="C5" s="20"/>
    </row>
    <row r="6" spans="1:3" ht="62.4" x14ac:dyDescent="0.3">
      <c r="A6" s="161" t="s">
        <v>393</v>
      </c>
      <c r="B6" s="70" t="s">
        <v>196</v>
      </c>
      <c r="C6" s="20"/>
    </row>
    <row r="7" spans="1:3" ht="46.8" x14ac:dyDescent="0.3">
      <c r="A7" s="161" t="s">
        <v>394</v>
      </c>
      <c r="B7" s="70" t="s">
        <v>197</v>
      </c>
      <c r="C7" s="20"/>
    </row>
    <row r="8" spans="1:3" ht="171.6" x14ac:dyDescent="0.3">
      <c r="A8" s="161" t="s">
        <v>395</v>
      </c>
      <c r="B8" s="70" t="s">
        <v>198</v>
      </c>
      <c r="C8" s="20"/>
    </row>
    <row r="9" spans="1:3" ht="78" x14ac:dyDescent="0.3">
      <c r="A9" s="161" t="s">
        <v>396</v>
      </c>
      <c r="B9" s="70" t="s">
        <v>199</v>
      </c>
      <c r="C9" s="20"/>
    </row>
    <row r="10" spans="1:3" ht="93.6" x14ac:dyDescent="0.3">
      <c r="A10" s="161" t="s">
        <v>397</v>
      </c>
      <c r="B10" s="70" t="s">
        <v>200</v>
      </c>
      <c r="C10" s="20"/>
    </row>
    <row r="11" spans="1:3" ht="124.8" x14ac:dyDescent="0.3">
      <c r="A11" s="161" t="s">
        <v>398</v>
      </c>
      <c r="B11" s="70" t="s">
        <v>201</v>
      </c>
      <c r="C11" s="20"/>
    </row>
    <row r="12" spans="1:3" ht="78" x14ac:dyDescent="0.3">
      <c r="A12" s="161" t="s">
        <v>399</v>
      </c>
      <c r="B12" s="70" t="s">
        <v>202</v>
      </c>
      <c r="C12" s="20"/>
    </row>
    <row r="13" spans="1:3" ht="46.8" x14ac:dyDescent="0.3">
      <c r="A13" s="161" t="s">
        <v>400</v>
      </c>
      <c r="B13" s="70" t="s">
        <v>203</v>
      </c>
      <c r="C13" s="20"/>
    </row>
    <row r="14" spans="1:3" ht="78" x14ac:dyDescent="0.3">
      <c r="A14" s="161" t="s">
        <v>401</v>
      </c>
      <c r="B14" s="70" t="s">
        <v>219</v>
      </c>
      <c r="C14" s="20"/>
    </row>
    <row r="15" spans="1:3" ht="31.2" x14ac:dyDescent="0.3">
      <c r="A15" s="161" t="s">
        <v>402</v>
      </c>
      <c r="B15" s="70" t="s">
        <v>204</v>
      </c>
      <c r="C15" s="20"/>
    </row>
    <row r="16" spans="1:3" ht="140.4" x14ac:dyDescent="0.3">
      <c r="A16" s="161" t="s">
        <v>403</v>
      </c>
      <c r="B16" s="70" t="s">
        <v>220</v>
      </c>
      <c r="C16" s="20"/>
    </row>
    <row r="17" spans="1:3" ht="124.8" x14ac:dyDescent="0.3">
      <c r="A17" s="161" t="s">
        <v>404</v>
      </c>
      <c r="B17" s="70" t="s">
        <v>205</v>
      </c>
      <c r="C17" s="20"/>
    </row>
    <row r="18" spans="1:3" ht="31.2" x14ac:dyDescent="0.3">
      <c r="A18" s="161" t="s">
        <v>405</v>
      </c>
      <c r="B18" s="70" t="s">
        <v>206</v>
      </c>
      <c r="C18" s="20"/>
    </row>
    <row r="19" spans="1:3" ht="46.8" x14ac:dyDescent="0.3">
      <c r="A19" s="161" t="s">
        <v>406</v>
      </c>
      <c r="B19" s="70" t="s">
        <v>207</v>
      </c>
      <c r="C19" s="20"/>
    </row>
    <row r="20" spans="1:3" ht="31.2" x14ac:dyDescent="0.3">
      <c r="A20" s="161" t="s">
        <v>407</v>
      </c>
      <c r="B20" s="70" t="s">
        <v>221</v>
      </c>
      <c r="C20" s="20"/>
    </row>
    <row r="21" spans="1:3" ht="31.2" x14ac:dyDescent="0.3">
      <c r="A21" s="161" t="s">
        <v>408</v>
      </c>
      <c r="B21" s="70" t="s">
        <v>208</v>
      </c>
      <c r="C21" s="20"/>
    </row>
    <row r="22" spans="1:3" ht="62.4" x14ac:dyDescent="0.3">
      <c r="A22" s="161" t="s">
        <v>409</v>
      </c>
      <c r="B22" s="70" t="s">
        <v>209</v>
      </c>
      <c r="C22" s="20"/>
    </row>
    <row r="23" spans="1:3" ht="46.8" x14ac:dyDescent="0.3">
      <c r="A23" s="161" t="s">
        <v>410</v>
      </c>
      <c r="B23" s="70" t="s">
        <v>210</v>
      </c>
      <c r="C23" s="20"/>
    </row>
    <row r="24" spans="1:3" ht="46.8" x14ac:dyDescent="0.3">
      <c r="A24" s="161" t="s">
        <v>411</v>
      </c>
      <c r="B24" s="70" t="s">
        <v>211</v>
      </c>
      <c r="C24" s="20"/>
    </row>
    <row r="25" spans="1:3" ht="93.6" x14ac:dyDescent="0.3">
      <c r="A25" s="161" t="s">
        <v>412</v>
      </c>
      <c r="B25" s="70" t="s">
        <v>212</v>
      </c>
      <c r="C25" s="20"/>
    </row>
    <row r="26" spans="1:3" ht="78" x14ac:dyDescent="0.3">
      <c r="A26" s="161" t="s">
        <v>413</v>
      </c>
      <c r="B26" s="70" t="s">
        <v>213</v>
      </c>
      <c r="C26" s="20"/>
    </row>
    <row r="27" spans="1:3" ht="48" customHeight="1" x14ac:dyDescent="0.3">
      <c r="A27" s="161" t="s">
        <v>414</v>
      </c>
      <c r="B27" s="70" t="s">
        <v>214</v>
      </c>
      <c r="C27" s="20"/>
    </row>
    <row r="28" spans="1:3" ht="46.8" x14ac:dyDescent="0.3">
      <c r="A28" s="161" t="s">
        <v>415</v>
      </c>
      <c r="B28" s="70" t="s">
        <v>215</v>
      </c>
      <c r="C28" s="20"/>
    </row>
    <row r="29" spans="1:3" ht="46.8" x14ac:dyDescent="0.3">
      <c r="A29" s="161" t="s">
        <v>446</v>
      </c>
      <c r="B29" s="70" t="s">
        <v>175</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P35" sqref="P35"/>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7" t="s">
        <v>339</v>
      </c>
      <c r="B2" s="86" t="s">
        <v>588</v>
      </c>
    </row>
    <row r="3" spans="1:7" ht="31.2" x14ac:dyDescent="0.3">
      <c r="A3" s="149" t="s">
        <v>153</v>
      </c>
      <c r="B3" s="149" t="s">
        <v>151</v>
      </c>
      <c r="C3" s="149" t="s">
        <v>152</v>
      </c>
    </row>
    <row r="4" spans="1:7" x14ac:dyDescent="0.3">
      <c r="A4" s="162" t="s">
        <v>447</v>
      </c>
      <c r="B4" s="91"/>
      <c r="C4" s="163"/>
    </row>
    <row r="5" spans="1:7" x14ac:dyDescent="0.3">
      <c r="A5" s="162" t="s">
        <v>448</v>
      </c>
      <c r="B5" s="156"/>
      <c r="C5" s="163"/>
    </row>
    <row r="6" spans="1:7" x14ac:dyDescent="0.3">
      <c r="A6" s="162" t="s">
        <v>449</v>
      </c>
      <c r="B6" s="156"/>
      <c r="C6" s="163"/>
    </row>
    <row r="7" spans="1:7" x14ac:dyDescent="0.3">
      <c r="A7" s="22" t="s">
        <v>450</v>
      </c>
      <c r="B7" s="154"/>
      <c r="C7" s="163"/>
    </row>
    <row r="8" spans="1:7" x14ac:dyDescent="0.3">
      <c r="A8" s="22" t="s">
        <v>451</v>
      </c>
      <c r="B8" s="154"/>
      <c r="C8" s="163"/>
      <c r="E8" s="193"/>
      <c r="F8" s="193"/>
      <c r="G8" s="193"/>
    </row>
    <row r="9" spans="1:7" x14ac:dyDescent="0.3">
      <c r="A9" s="22" t="s">
        <v>452</v>
      </c>
      <c r="B9" s="154"/>
      <c r="C9" s="163"/>
    </row>
    <row r="10" spans="1:7" x14ac:dyDescent="0.3">
      <c r="A10" s="22" t="s">
        <v>453</v>
      </c>
      <c r="B10" s="154"/>
      <c r="C10" s="163"/>
    </row>
    <row r="11" spans="1:7" x14ac:dyDescent="0.3">
      <c r="A11" s="22" t="s">
        <v>454</v>
      </c>
      <c r="B11" s="154"/>
      <c r="C11" s="163"/>
    </row>
    <row r="12" spans="1:7" x14ac:dyDescent="0.3">
      <c r="A12" s="22" t="s">
        <v>455</v>
      </c>
      <c r="B12" s="154"/>
      <c r="C12" s="163"/>
    </row>
    <row r="13" spans="1:7" x14ac:dyDescent="0.3">
      <c r="A13" s="22" t="s">
        <v>456</v>
      </c>
      <c r="B13" s="154"/>
      <c r="C13" s="163"/>
    </row>
    <row r="14" spans="1:7" x14ac:dyDescent="0.3">
      <c r="A14" s="22" t="s">
        <v>457</v>
      </c>
      <c r="B14" s="154"/>
      <c r="C14" s="163"/>
    </row>
    <row r="15" spans="1:7" x14ac:dyDescent="0.3">
      <c r="A15" s="22" t="s">
        <v>458</v>
      </c>
      <c r="B15" s="22"/>
      <c r="C15" s="163"/>
    </row>
    <row r="16" spans="1:7" x14ac:dyDescent="0.3">
      <c r="A16" s="22" t="s">
        <v>459</v>
      </c>
      <c r="B16" s="154"/>
      <c r="C16" s="163"/>
    </row>
    <row r="17" spans="1:3" x14ac:dyDescent="0.3">
      <c r="A17" s="22" t="s">
        <v>460</v>
      </c>
      <c r="B17" s="154"/>
      <c r="C17" s="163"/>
    </row>
    <row r="18" spans="1:3" x14ac:dyDescent="0.3">
      <c r="A18" s="22" t="s">
        <v>461</v>
      </c>
      <c r="B18" s="154"/>
      <c r="C18" s="163"/>
    </row>
    <row r="19" spans="1:3" x14ac:dyDescent="0.3">
      <c r="A19" s="22" t="s">
        <v>462</v>
      </c>
      <c r="B19" s="154"/>
      <c r="C19" s="163"/>
    </row>
    <row r="20" spans="1:3" x14ac:dyDescent="0.3">
      <c r="A20" s="22" t="s">
        <v>463</v>
      </c>
      <c r="B20" s="154"/>
      <c r="C20" s="163"/>
    </row>
    <row r="21" spans="1:3" x14ac:dyDescent="0.3">
      <c r="A21" s="22" t="s">
        <v>464</v>
      </c>
      <c r="B21" s="154"/>
      <c r="C21" s="163"/>
    </row>
    <row r="22" spans="1:3" x14ac:dyDescent="0.3">
      <c r="A22" s="22" t="s">
        <v>465</v>
      </c>
      <c r="B22" s="154"/>
      <c r="C22" s="163"/>
    </row>
    <row r="23" spans="1:3" x14ac:dyDescent="0.3">
      <c r="A23" s="22" t="s">
        <v>466</v>
      </c>
      <c r="B23" s="154"/>
      <c r="C23" s="163"/>
    </row>
    <row r="24" spans="1:3" x14ac:dyDescent="0.3">
      <c r="A24" s="22" t="s">
        <v>467</v>
      </c>
      <c r="B24" s="154"/>
      <c r="C24" s="163"/>
    </row>
    <row r="25" spans="1:3" x14ac:dyDescent="0.3">
      <c r="A25" s="22" t="s">
        <v>468</v>
      </c>
      <c r="B25" s="154"/>
      <c r="C25" s="163"/>
    </row>
    <row r="26" spans="1:3" x14ac:dyDescent="0.3">
      <c r="A26" s="22" t="s">
        <v>469</v>
      </c>
      <c r="B26" s="22"/>
      <c r="C26" s="163"/>
    </row>
    <row r="27" spans="1:3" x14ac:dyDescent="0.3">
      <c r="A27" s="22" t="s">
        <v>470</v>
      </c>
      <c r="B27" s="154"/>
      <c r="C27" s="163"/>
    </row>
    <row r="28" spans="1:3" x14ac:dyDescent="0.3">
      <c r="A28" s="22" t="s">
        <v>471</v>
      </c>
      <c r="B28" s="154"/>
      <c r="C28" s="163"/>
    </row>
  </sheetData>
  <sheetProtection algorithmName="SHA-512" hashValue="w1B604yXQP55ie4kvIkbORpdTcImFjDoYW2nqXi2zDBV/fsZJdGYSu0J3oXDpdnu5S4FvmsChCnVElN/4evstQ==" saltValue="G21EhOry0++/vc1PEVBuFQ==" spinCount="100000" sheet="1" objects="1" scenarios="1"/>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topLeftCell="A25" zoomScale="90" zoomScaleNormal="90" workbookViewId="0">
      <selection activeCell="B10" sqref="B10"/>
    </sheetView>
  </sheetViews>
  <sheetFormatPr defaultColWidth="12.59765625" defaultRowHeight="15.6" x14ac:dyDescent="0.3"/>
  <cols>
    <col min="1" max="1" width="6.59765625" style="173"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60" t="s">
        <v>472</v>
      </c>
      <c r="B2" s="86" t="s">
        <v>154</v>
      </c>
    </row>
    <row r="3" spans="1:2" ht="65.400000000000006" customHeight="1" thickBot="1" x14ac:dyDescent="0.35">
      <c r="A3" s="38"/>
      <c r="B3" s="164" t="s">
        <v>589</v>
      </c>
    </row>
    <row r="4" spans="1:2" ht="30" customHeight="1" x14ac:dyDescent="0.3">
      <c r="A4" s="165"/>
      <c r="B4" s="166"/>
    </row>
    <row r="5" spans="1:2" x14ac:dyDescent="0.3">
      <c r="A5" s="161" t="s">
        <v>474</v>
      </c>
      <c r="B5" s="167" t="s">
        <v>155</v>
      </c>
    </row>
    <row r="6" spans="1:2" ht="31.2" x14ac:dyDescent="0.3">
      <c r="A6" s="161" t="s">
        <v>475</v>
      </c>
      <c r="B6" s="168" t="s">
        <v>263</v>
      </c>
    </row>
    <row r="7" spans="1:2" x14ac:dyDescent="0.3">
      <c r="A7" s="161" t="s">
        <v>476</v>
      </c>
      <c r="B7" s="169" t="s">
        <v>473</v>
      </c>
    </row>
    <row r="8" spans="1:2" ht="31.2" x14ac:dyDescent="0.3">
      <c r="A8" s="161" t="s">
        <v>477</v>
      </c>
      <c r="B8" s="169" t="s">
        <v>506</v>
      </c>
    </row>
    <row r="9" spans="1:2" ht="124.8" x14ac:dyDescent="0.3">
      <c r="A9" s="161" t="s">
        <v>478</v>
      </c>
      <c r="B9" s="168" t="s">
        <v>486</v>
      </c>
    </row>
    <row r="10" spans="1:2" ht="31.2" x14ac:dyDescent="0.3">
      <c r="A10" s="161" t="s">
        <v>479</v>
      </c>
      <c r="B10" s="168" t="s">
        <v>487</v>
      </c>
    </row>
    <row r="11" spans="1:2" ht="31.2" x14ac:dyDescent="0.3">
      <c r="A11" s="161" t="s">
        <v>480</v>
      </c>
      <c r="B11" s="168" t="s">
        <v>488</v>
      </c>
    </row>
    <row r="12" spans="1:2" ht="62.4" x14ac:dyDescent="0.3">
      <c r="A12" s="161" t="s">
        <v>481</v>
      </c>
      <c r="B12" s="168" t="s">
        <v>161</v>
      </c>
    </row>
    <row r="13" spans="1:2" ht="46.8" x14ac:dyDescent="0.3">
      <c r="A13" s="161" t="s">
        <v>482</v>
      </c>
      <c r="B13" s="168" t="s">
        <v>489</v>
      </c>
    </row>
    <row r="14" spans="1:2" ht="46.8" x14ac:dyDescent="0.3">
      <c r="A14" s="161" t="s">
        <v>483</v>
      </c>
      <c r="B14" s="168" t="s">
        <v>162</v>
      </c>
    </row>
    <row r="15" spans="1:2" ht="46.8" x14ac:dyDescent="0.3">
      <c r="A15" s="161" t="s">
        <v>484</v>
      </c>
      <c r="B15" s="169" t="s">
        <v>262</v>
      </c>
    </row>
    <row r="16" spans="1:2" ht="31.2" x14ac:dyDescent="0.3">
      <c r="A16" s="161" t="s">
        <v>485</v>
      </c>
      <c r="B16" s="169" t="s">
        <v>494</v>
      </c>
    </row>
    <row r="17" spans="1:2" ht="93.6" x14ac:dyDescent="0.3">
      <c r="A17" s="161" t="s">
        <v>509</v>
      </c>
      <c r="B17" s="169" t="s">
        <v>495</v>
      </c>
    </row>
    <row r="18" spans="1:2" ht="93.6" x14ac:dyDescent="0.3">
      <c r="A18" s="161" t="s">
        <v>510</v>
      </c>
      <c r="B18" s="169" t="s">
        <v>496</v>
      </c>
    </row>
    <row r="19" spans="1:2" x14ac:dyDescent="0.3">
      <c r="A19" s="161" t="s">
        <v>511</v>
      </c>
      <c r="B19" s="169" t="s">
        <v>497</v>
      </c>
    </row>
    <row r="20" spans="1:2" ht="46.8" x14ac:dyDescent="0.3">
      <c r="A20" s="161" t="s">
        <v>512</v>
      </c>
      <c r="B20" s="169" t="s">
        <v>498</v>
      </c>
    </row>
    <row r="21" spans="1:2" x14ac:dyDescent="0.3">
      <c r="A21" s="161" t="s">
        <v>513</v>
      </c>
      <c r="B21" s="169" t="s">
        <v>499</v>
      </c>
    </row>
    <row r="22" spans="1:2" x14ac:dyDescent="0.3">
      <c r="A22" s="161" t="s">
        <v>515</v>
      </c>
      <c r="B22" s="170" t="s">
        <v>156</v>
      </c>
    </row>
    <row r="23" spans="1:2" ht="31.2" x14ac:dyDescent="0.3">
      <c r="A23" s="161" t="s">
        <v>516</v>
      </c>
      <c r="B23" s="171" t="s">
        <v>507</v>
      </c>
    </row>
    <row r="24" spans="1:2" ht="93.6" x14ac:dyDescent="0.3">
      <c r="A24" s="161" t="s">
        <v>517</v>
      </c>
      <c r="B24" s="171" t="s">
        <v>490</v>
      </c>
    </row>
    <row r="25" spans="1:2" ht="31.2" x14ac:dyDescent="0.3">
      <c r="A25" s="161" t="s">
        <v>518</v>
      </c>
      <c r="B25" s="171" t="s">
        <v>491</v>
      </c>
    </row>
    <row r="26" spans="1:2" ht="46.8" x14ac:dyDescent="0.3">
      <c r="A26" s="161" t="s">
        <v>519</v>
      </c>
      <c r="B26" s="171" t="s">
        <v>492</v>
      </c>
    </row>
    <row r="27" spans="1:2" ht="46.8" x14ac:dyDescent="0.3">
      <c r="A27" s="161" t="s">
        <v>520</v>
      </c>
      <c r="B27" s="171" t="s">
        <v>493</v>
      </c>
    </row>
    <row r="28" spans="1:2" ht="46.8" x14ac:dyDescent="0.3">
      <c r="A28" s="161" t="s">
        <v>521</v>
      </c>
      <c r="B28" s="171" t="s">
        <v>508</v>
      </c>
    </row>
    <row r="29" spans="1:2" x14ac:dyDescent="0.3">
      <c r="A29" s="161" t="s">
        <v>522</v>
      </c>
      <c r="B29" s="171" t="s">
        <v>514</v>
      </c>
    </row>
    <row r="30" spans="1:2" ht="46.8" x14ac:dyDescent="0.3">
      <c r="A30" s="161" t="s">
        <v>523</v>
      </c>
      <c r="B30" s="171" t="s">
        <v>502</v>
      </c>
    </row>
    <row r="31" spans="1:2" ht="46.8" x14ac:dyDescent="0.3">
      <c r="A31" s="161" t="s">
        <v>524</v>
      </c>
      <c r="B31" s="171" t="s">
        <v>500</v>
      </c>
    </row>
    <row r="32" spans="1:2" x14ac:dyDescent="0.3">
      <c r="A32" s="161" t="s">
        <v>525</v>
      </c>
      <c r="B32" s="171" t="s">
        <v>501</v>
      </c>
    </row>
    <row r="33" spans="1:2" ht="31.2" x14ac:dyDescent="0.3">
      <c r="A33" s="161" t="s">
        <v>526</v>
      </c>
      <c r="B33" s="171" t="s">
        <v>505</v>
      </c>
    </row>
    <row r="34" spans="1:2" ht="31.2" x14ac:dyDescent="0.3">
      <c r="A34" s="161" t="s">
        <v>527</v>
      </c>
      <c r="B34" s="171" t="s">
        <v>503</v>
      </c>
    </row>
    <row r="35" spans="1:2" ht="156" x14ac:dyDescent="0.3">
      <c r="A35" s="161" t="s">
        <v>528</v>
      </c>
      <c r="B35" s="171" t="s">
        <v>504</v>
      </c>
    </row>
    <row r="36" spans="1:2" x14ac:dyDescent="0.3">
      <c r="A36" s="172"/>
    </row>
    <row r="37" spans="1:2" ht="78.599999999999994" customHeight="1" x14ac:dyDescent="0.3">
      <c r="A37" s="348" t="s">
        <v>341</v>
      </c>
      <c r="B37" s="348"/>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5">
      <c r="A2" s="175" t="s">
        <v>537</v>
      </c>
      <c r="B2" s="353" t="s">
        <v>626</v>
      </c>
      <c r="C2" s="353"/>
      <c r="D2" s="140"/>
      <c r="E2" s="140"/>
      <c r="F2" s="140"/>
      <c r="G2" s="140"/>
      <c r="H2" s="140"/>
      <c r="I2" s="140"/>
      <c r="J2" s="140"/>
      <c r="K2" s="140"/>
      <c r="L2" s="140"/>
      <c r="M2" s="140"/>
      <c r="N2" s="140"/>
      <c r="O2" s="140"/>
      <c r="P2" s="140"/>
      <c r="Q2" s="140"/>
      <c r="R2" s="140"/>
      <c r="S2" s="140"/>
      <c r="T2" s="140"/>
      <c r="U2" s="140"/>
    </row>
    <row r="3" spans="1:21" ht="43.95" customHeight="1" x14ac:dyDescent="0.25">
      <c r="A3" s="139"/>
      <c r="B3" s="354" t="s">
        <v>544</v>
      </c>
      <c r="C3" s="354"/>
      <c r="D3" s="139"/>
      <c r="E3" s="139"/>
      <c r="F3" s="139"/>
      <c r="G3" s="139"/>
      <c r="H3" s="139"/>
      <c r="I3" s="139"/>
      <c r="J3" s="139"/>
      <c r="K3" s="139"/>
      <c r="L3" s="139"/>
      <c r="M3" s="139"/>
      <c r="N3" s="139"/>
      <c r="O3" s="139"/>
      <c r="P3" s="139"/>
      <c r="Q3" s="139"/>
      <c r="R3" s="139"/>
      <c r="S3" s="139"/>
      <c r="T3" s="139"/>
      <c r="U3" s="139"/>
    </row>
    <row r="4" spans="1:21" ht="22.95" customHeight="1" x14ac:dyDescent="0.25">
      <c r="A4" s="139"/>
      <c r="B4" s="176" t="s">
        <v>530</v>
      </c>
      <c r="C4" s="24"/>
      <c r="D4" s="139"/>
      <c r="E4" s="139"/>
      <c r="F4" s="139"/>
      <c r="G4" s="139"/>
      <c r="H4" s="139"/>
      <c r="I4" s="139"/>
      <c r="J4" s="139"/>
      <c r="K4" s="139"/>
      <c r="L4" s="139"/>
      <c r="M4" s="139"/>
      <c r="N4" s="139"/>
      <c r="O4" s="139"/>
      <c r="P4" s="139"/>
      <c r="Q4" s="139"/>
      <c r="R4" s="139"/>
      <c r="S4" s="139"/>
      <c r="T4" s="139"/>
      <c r="U4" s="139"/>
    </row>
    <row r="5" spans="1:21" ht="23.4" customHeight="1" x14ac:dyDescent="0.25">
      <c r="A5" s="139"/>
      <c r="B5" s="176" t="s">
        <v>531</v>
      </c>
      <c r="C5" s="24"/>
      <c r="D5" s="139"/>
      <c r="E5" s="139"/>
      <c r="F5" s="139"/>
      <c r="G5" s="139"/>
      <c r="H5" s="139"/>
      <c r="I5" s="139"/>
      <c r="J5" s="139"/>
      <c r="K5" s="139"/>
      <c r="L5" s="139"/>
      <c r="M5" s="139"/>
      <c r="N5" s="139"/>
      <c r="O5" s="139"/>
      <c r="P5" s="139"/>
      <c r="Q5" s="139"/>
      <c r="R5" s="139"/>
      <c r="S5" s="139"/>
      <c r="T5" s="139"/>
      <c r="U5" s="139"/>
    </row>
    <row r="6" spans="1:21" ht="28.2" customHeight="1" x14ac:dyDescent="0.25">
      <c r="A6" s="139"/>
      <c r="B6" s="352"/>
      <c r="C6" s="352"/>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49" t="s">
        <v>535</v>
      </c>
      <c r="C7" s="349"/>
      <c r="D7" s="139"/>
      <c r="E7" s="139"/>
      <c r="F7" s="139"/>
      <c r="G7" s="139"/>
      <c r="H7" s="139"/>
      <c r="I7" s="139"/>
      <c r="J7" s="139"/>
      <c r="K7" s="139"/>
      <c r="L7" s="139"/>
      <c r="M7" s="139"/>
      <c r="N7" s="139"/>
      <c r="O7" s="139"/>
      <c r="P7" s="139"/>
      <c r="Q7" s="139"/>
      <c r="R7" s="139"/>
      <c r="S7" s="139"/>
      <c r="T7" s="139"/>
      <c r="U7" s="139"/>
    </row>
    <row r="8" spans="1:21" ht="70.2" customHeight="1" x14ac:dyDescent="0.25">
      <c r="A8" s="139"/>
      <c r="B8" s="177" t="s">
        <v>536</v>
      </c>
      <c r="C8" s="24"/>
      <c r="D8" s="139"/>
      <c r="E8" s="139"/>
      <c r="F8" s="139"/>
      <c r="G8" s="139"/>
      <c r="H8" s="139"/>
      <c r="I8" s="139"/>
      <c r="J8" s="139"/>
      <c r="K8" s="139"/>
      <c r="L8" s="139"/>
      <c r="M8" s="139"/>
      <c r="N8" s="139"/>
      <c r="O8" s="139"/>
      <c r="P8" s="139"/>
      <c r="Q8" s="139"/>
      <c r="R8" s="139"/>
      <c r="S8" s="139"/>
      <c r="T8" s="139"/>
      <c r="U8" s="139"/>
    </row>
    <row r="9" spans="1:21" ht="409.6" customHeight="1" x14ac:dyDescent="0.25">
      <c r="B9" s="350" t="s">
        <v>529</v>
      </c>
      <c r="C9" s="351"/>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50000000000003"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259</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258</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145</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146</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147</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249</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250</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255</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416</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251</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252</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532</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533</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534</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2024-10-09T05:06:54Z</cp:lastPrinted>
  <dcterms:created xsi:type="dcterms:W3CDTF">2021-06-29T12:02:57Z</dcterms:created>
  <dcterms:modified xsi:type="dcterms:W3CDTF">2024-11-04T13:25:23Z</dcterms:modified>
</cp:coreProperties>
</file>