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Šios_darbaknygės"/>
  <mc:AlternateContent xmlns:mc="http://schemas.openxmlformats.org/markup-compatibility/2006">
    <mc:Choice Requires="x15">
      <x15ac:absPath xmlns:x15ac="http://schemas.microsoft.com/office/spreadsheetml/2010/11/ac" url="C:\Users\Vida\Desktop\PROJEKTAI VVG  KITI\2026 VVG projektai\SUMANUS KAIMAS 2026 07 27  naujas\FORMOS_SUMANUS_KAIMAS_20260727\"/>
    </mc:Choice>
  </mc:AlternateContent>
  <xr:revisionPtr revIDLastSave="0" documentId="13_ncr:1_{F35791C5-7176-4985-8FD3-B050D62A6245}" xr6:coauthVersionLast="47" xr6:coauthVersionMax="47" xr10:uidLastSave="{00000000-0000-0000-0000-000000000000}"/>
  <bookViews>
    <workbookView xWindow="-108" yWindow="-108" windowWidth="30936" windowHeight="16776" firstSheet="1" activeTab="2" xr2:uid="{D61C9552-16DD-4A4A-9312-3ED46DB99499}"/>
  </bookViews>
  <sheets>
    <sheet name="Instrukcija" sheetId="1" r:id="rId1"/>
    <sheet name="1-2l_Titulinis" sheetId="2" r:id="rId2"/>
    <sheet name="3l_VP" sheetId="10" r:id="rId3"/>
    <sheet name="4l_S" sheetId="16" r:id="rId4"/>
    <sheet name="5l_FP" sheetId="5" r:id="rId5"/>
    <sheet name="6l_FŠ" sheetId="18" r:id="rId6"/>
    <sheet name="7l_R" sheetId="6" r:id="rId7"/>
    <sheet name="8l_TS" sheetId="7" r:id="rId8"/>
    <sheet name="8l-1_inovatyvumas" sheetId="19" r:id="rId9"/>
    <sheet name="9l_ĮS" sheetId="15" r:id="rId10"/>
    <sheet name="10l_PD" sheetId="13" r:id="rId11"/>
    <sheet name="11l_D " sheetId="14" r:id="rId12"/>
    <sheet name="12l_SD" sheetId="17" r:id="rId13"/>
    <sheet name="Sąrašai" sheetId="9" state="hidden" r:id="rId14"/>
  </sheets>
  <definedNames>
    <definedName name="_ftn1" localSheetId="3">'4l_S'!#REF!</definedName>
    <definedName name="_ftn2" localSheetId="3">'4l_S'!#REF!</definedName>
    <definedName name="_ftn3" localSheetId="3">'4l_S'!$B$8</definedName>
    <definedName name="_ftnref1" localSheetId="3">'4l_S'!#REF!</definedName>
    <definedName name="_ftnref2" localSheetId="3">'4l_S'!#REF!</definedName>
    <definedName name="_ftnref3" localSheetId="3">'4l_S'!#REF!</definedName>
    <definedName name="imone">#REF!</definedName>
    <definedName name="j" localSheetId="13">Sąrašai!#REF!</definedName>
    <definedName name="part_47a7d905ff464185b581c4e01dc6a7d9" localSheetId="5">'6l_FŠ'!#REF!</definedName>
    <definedName name="part_b1976267d3e943d8ac7c43f7f6e1bac3" localSheetId="5">'6l_FŠ'!$Q$11</definedName>
    <definedName name="part_ba85e6898cb74057876ab22f23d63d85" localSheetId="5">'6l_FŠ'!$Q$7</definedName>
    <definedName name="part_be92bc939d6343f785fbdc1a280261c4" localSheetId="5">'6l_FŠ'!$Q$16</definedName>
    <definedName name="part_f3602b1eb88b401aa2df9897d743287f" localSheetId="3">'4l_S'!#REF!</definedName>
    <definedName name="priemone">#REF!</definedName>
    <definedName name="projekto_tipas" localSheetId="13">Sąrašai!$C$21</definedName>
    <definedName name="projekto_tipas">#REF!</definedName>
    <definedName name="pvm" localSheetId="13">Sąrašai!#REF!</definedName>
    <definedName name="pvm_tipas" localSheetId="13">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6" l="1"/>
  <c r="G9" i="6"/>
  <c r="H13" i="6" l="1"/>
  <c r="G8" i="6"/>
  <c r="H9" i="6"/>
  <c r="C13" i="5" l="1"/>
  <c r="C14" i="5"/>
  <c r="C15" i="5"/>
  <c r="C16" i="5"/>
  <c r="E13" i="5" l="1"/>
  <c r="F23" i="5"/>
  <c r="F34" i="5"/>
  <c r="F45" i="5"/>
  <c r="C37" i="19" l="1"/>
  <c r="J37" i="19"/>
  <c r="I37" i="19"/>
  <c r="G37" i="19"/>
  <c r="E37" i="19"/>
  <c r="K37" i="19" l="1"/>
  <c r="M37" i="19" s="1"/>
  <c r="N37" i="19" s="1"/>
  <c r="E4" i="18" l="1"/>
  <c r="C11" i="9" l="1"/>
  <c r="G46" i="5" l="1"/>
  <c r="G13" i="5"/>
  <c r="C21" i="9"/>
  <c r="H13" i="5" l="1"/>
  <c r="H46" i="5"/>
  <c r="I20" i="18" l="1"/>
  <c r="H4" i="5" l="1"/>
  <c r="C42" i="5"/>
  <c r="G42" i="5" s="1"/>
  <c r="H42" i="5" s="1"/>
  <c r="E42" i="5"/>
  <c r="C36" i="5"/>
  <c r="E36" i="5" s="1"/>
  <c r="C43" i="5"/>
  <c r="G43" i="5" s="1"/>
  <c r="H43" i="5" s="1"/>
  <c r="C48" i="5"/>
  <c r="G48" i="5" s="1"/>
  <c r="H48" i="5" s="1"/>
  <c r="E48" i="5"/>
  <c r="C38" i="5"/>
  <c r="E38" i="5" s="1"/>
  <c r="C32" i="5"/>
  <c r="G32" i="5" s="1"/>
  <c r="H32" i="5" s="1"/>
  <c r="E32" i="5"/>
  <c r="C41" i="5"/>
  <c r="G41" i="5" s="1"/>
  <c r="H41" i="5" s="1"/>
  <c r="E41" i="5"/>
  <c r="C40" i="5"/>
  <c r="E40" i="5" s="1"/>
  <c r="C37" i="5"/>
  <c r="G37" i="5" s="1"/>
  <c r="H37" i="5" s="1"/>
  <c r="E37" i="5"/>
  <c r="C49" i="5"/>
  <c r="G49" i="5" s="1"/>
  <c r="H49" i="5" s="1"/>
  <c r="C28" i="5"/>
  <c r="G28" i="5" s="1"/>
  <c r="H28" i="5" s="1"/>
  <c r="C31" i="5"/>
  <c r="G31" i="5" s="1"/>
  <c r="H31" i="5" s="1"/>
  <c r="C25" i="5"/>
  <c r="G25" i="5" s="1"/>
  <c r="H25" i="5" s="1"/>
  <c r="C30" i="5"/>
  <c r="G30" i="5" s="1"/>
  <c r="H30" i="5" s="1"/>
  <c r="C33" i="5"/>
  <c r="G33" i="5" s="1"/>
  <c r="H33" i="5" s="1"/>
  <c r="E33" i="5"/>
  <c r="C44" i="5"/>
  <c r="G44" i="5" s="1"/>
  <c r="H44" i="5" s="1"/>
  <c r="E44" i="5"/>
  <c r="C26" i="5"/>
  <c r="G26" i="5" s="1"/>
  <c r="H26" i="5" s="1"/>
  <c r="C29" i="5"/>
  <c r="G29" i="5" s="1"/>
  <c r="H29" i="5" s="1"/>
  <c r="E29" i="5"/>
  <c r="C39" i="5"/>
  <c r="G39" i="5" s="1"/>
  <c r="H39" i="5" s="1"/>
  <c r="E39" i="5"/>
  <c r="C27" i="5"/>
  <c r="G27" i="5" s="1"/>
  <c r="H27" i="5" s="1"/>
  <c r="C24" i="5"/>
  <c r="G24" i="5" s="1"/>
  <c r="C35" i="5"/>
  <c r="G35" i="5" s="1"/>
  <c r="H35" i="5" s="1"/>
  <c r="C47" i="5"/>
  <c r="G47" i="5" s="1"/>
  <c r="E47" i="5"/>
  <c r="E46" i="5"/>
  <c r="B57" i="5"/>
  <c r="B54" i="5"/>
  <c r="E27" i="5"/>
  <c r="E30" i="5"/>
  <c r="E28" i="5" l="1"/>
  <c r="G38" i="5"/>
  <c r="H38" i="5" s="1"/>
  <c r="E26" i="5"/>
  <c r="E31" i="5"/>
  <c r="E43" i="5"/>
  <c r="C23" i="5"/>
  <c r="E35" i="5"/>
  <c r="E34" i="5" s="1"/>
  <c r="C34" i="5"/>
  <c r="E25" i="5"/>
  <c r="H24" i="5"/>
  <c r="H23" i="5" s="1"/>
  <c r="G23" i="5"/>
  <c r="H47" i="5"/>
  <c r="H45" i="5" s="1"/>
  <c r="G45" i="5"/>
  <c r="G40" i="5"/>
  <c r="H40" i="5" s="1"/>
  <c r="E24" i="5"/>
  <c r="G36" i="5"/>
  <c r="H36" i="5" s="1"/>
  <c r="C45" i="5"/>
  <c r="E49" i="5"/>
  <c r="E45" i="5" s="1"/>
  <c r="E23" i="5" l="1"/>
  <c r="G34" i="5"/>
  <c r="H34" i="5"/>
  <c r="G14" i="5"/>
  <c r="E14" i="5"/>
  <c r="H14" i="5" l="1"/>
  <c r="F12" i="5"/>
  <c r="B55" i="5" s="1"/>
  <c r="E20" i="5"/>
  <c r="E17" i="5"/>
  <c r="C21" i="5"/>
  <c r="G21" i="5" s="1"/>
  <c r="H21" i="5" s="1"/>
  <c r="E21" i="5"/>
  <c r="C22" i="5"/>
  <c r="G22" i="5" s="1"/>
  <c r="H22" i="5" s="1"/>
  <c r="E22" i="5"/>
  <c r="C20" i="5"/>
  <c r="G20" i="5"/>
  <c r="H20" i="5" s="1"/>
  <c r="G15" i="5"/>
  <c r="E15" i="5"/>
  <c r="C18" i="5"/>
  <c r="E18" i="5" s="1"/>
  <c r="C19" i="5"/>
  <c r="E19" i="5" s="1"/>
  <c r="C17" i="5"/>
  <c r="G17" i="5" s="1"/>
  <c r="H17" i="5" s="1"/>
  <c r="G16" i="5"/>
  <c r="H16" i="5" s="1"/>
  <c r="E16" i="5"/>
  <c r="G19" i="5" l="1"/>
  <c r="H19" i="5" s="1"/>
  <c r="E12" i="5"/>
  <c r="E50" i="5" s="1"/>
  <c r="G18" i="5"/>
  <c r="H18" i="5" s="1"/>
  <c r="C12" i="5"/>
  <c r="H15" i="5"/>
  <c r="C50" i="5"/>
  <c r="F50" i="5"/>
  <c r="G12" i="5" l="1"/>
  <c r="G50" i="5" s="1"/>
  <c r="H12" i="5"/>
  <c r="H50" i="5" s="1"/>
  <c r="E5" i="18" s="1"/>
  <c r="B53" i="5"/>
  <c r="E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Jelena Dokudovič</author>
  </authors>
  <commentList>
    <comment ref="E41" authorId="0" shapeId="0" xr:uid="{3942CEBA-5112-4C90-AAEA-CF5839978B29}">
      <text>
        <r>
          <rPr>
            <b/>
            <sz val="9"/>
            <color indexed="81"/>
            <rFont val="Tahoma"/>
            <family val="2"/>
            <charset val="186"/>
          </rPr>
          <t>Jelena Dokudovič:</t>
        </r>
        <r>
          <rPr>
            <sz val="9"/>
            <color indexed="81"/>
            <rFont val="Tahoma"/>
            <family val="2"/>
            <charset val="186"/>
          </rPr>
          <t xml:space="preserve">
</t>
        </r>
      </text>
    </comment>
  </commentList>
</comments>
</file>

<file path=xl/sharedStrings.xml><?xml version="1.0" encoding="utf-8"?>
<sst xmlns="http://schemas.openxmlformats.org/spreadsheetml/2006/main" count="826" uniqueCount="716">
  <si>
    <t>Pažymėta laukelio spalva</t>
  </si>
  <si>
    <t>Paaiškinimas</t>
  </si>
  <si>
    <t xml:space="preserve">Automatizuotas atsakymas, pasirenkamas vienas iš siūlomų variantų. Siūlomas variantas pasirenkamas su dešinėje laukelio pusėje esančia rodykle. </t>
  </si>
  <si>
    <t>(sudarymo vieta)</t>
  </si>
  <si>
    <t>1.</t>
  </si>
  <si>
    <t>Taip</t>
  </si>
  <si>
    <t>Ne</t>
  </si>
  <si>
    <t>N/a</t>
  </si>
  <si>
    <t>Savivaldybės pavadinimas</t>
  </si>
  <si>
    <t>Seniūnijos pavadinimas</t>
  </si>
  <si>
    <t>Gyvenamosios vietovės pavadinimas</t>
  </si>
  <si>
    <t>Gatvės pavadinimas</t>
  </si>
  <si>
    <t>Namo Nr.</t>
  </si>
  <si>
    <t>Buto Nr.</t>
  </si>
  <si>
    <t>Pašto indeksas</t>
  </si>
  <si>
    <t xml:space="preserve">Telefono Nr.    </t>
  </si>
  <si>
    <t xml:space="preserve">El. paštas         </t>
  </si>
  <si>
    <t>EŽŪFKP, Lietuvos Respublikos valstybės biudžeto lėšos ir nuosavas indėlis</t>
  </si>
  <si>
    <t>Suma Eur su PVM</t>
  </si>
  <si>
    <t>Suma Eur be PVM</t>
  </si>
  <si>
    <t xml:space="preserve">Taikoma intensyvumo norma, proc. </t>
  </si>
  <si>
    <t>Laukas nepildomas. Skaičiavimui suvesta formulė arba tekstas.</t>
  </si>
  <si>
    <t>Finansavimo šaltinis</t>
  </si>
  <si>
    <t>Suma, Eur</t>
  </si>
  <si>
    <t>Taip / Ne</t>
  </si>
  <si>
    <t xml:space="preserve">Iš viso </t>
  </si>
  <si>
    <t>2.</t>
  </si>
  <si>
    <t>2.1</t>
  </si>
  <si>
    <t>2.3</t>
  </si>
  <si>
    <t>2.4</t>
  </si>
  <si>
    <t>3.</t>
  </si>
  <si>
    <t>3.3.</t>
  </si>
  <si>
    <t>3.2.</t>
  </si>
  <si>
    <t>3.1.</t>
  </si>
  <si>
    <t>3.4.</t>
  </si>
  <si>
    <t>3.5.</t>
  </si>
  <si>
    <t>....</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</si>
  <si>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</si>
  <si>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</si>
  <si>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</si>
  <si>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</si>
  <si>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</si>
  <si>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</si>
  <si>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</si>
  <si>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</si>
  <si>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</si>
  <si>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</si>
  <si>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</si>
  <si>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Tinkamos finansuoti išlaidos, Eur</t>
  </si>
  <si>
    <t>Prašoma finansuoti suma, Eur</t>
  </si>
  <si>
    <t>1.1</t>
  </si>
  <si>
    <t>1.3</t>
  </si>
  <si>
    <t>1.4</t>
  </si>
  <si>
    <t>1.5</t>
  </si>
  <si>
    <t>2.2</t>
  </si>
  <si>
    <t>2.5</t>
  </si>
  <si>
    <t>Bendrosios išlaidos</t>
  </si>
  <si>
    <t>Projekto viešinimas</t>
  </si>
  <si>
    <t>Techninis projektas</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</si>
  <si>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</si>
  <si>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</si>
  <si>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</si>
  <si>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</si>
  <si>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</si>
  <si>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</si>
  <si>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</si>
  <si>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</si>
  <si>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</si>
  <si>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</si>
  <si>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</si>
  <si>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R.3</t>
  </si>
  <si>
    <t>R.37</t>
  </si>
  <si>
    <t>R.41</t>
  </si>
  <si>
    <t>R.42</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</si>
  <si>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</si>
  <si>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</si>
  <si>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</si>
  <si>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</si>
  <si>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</si>
  <si>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</si>
  <si>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Naudos gavėjų teritorija ir vnt.</t>
  </si>
  <si>
    <t>ES bendrieji rezultato rodikliai</t>
  </si>
  <si>
    <t>P.1</t>
  </si>
  <si>
    <t>P.2</t>
  </si>
  <si>
    <t>Išlaidų kompensavimo</t>
  </si>
  <si>
    <t>Išlaidų kompensavimo su avanso mokėjimu, kai avansas nėra EK tinkamos deklaruoti išlaidos</t>
  </si>
  <si>
    <t>Sąskaitų apmokėjimo</t>
  </si>
  <si>
    <t>Išlaidų mokėjimo būdas</t>
  </si>
  <si>
    <t>Dokumento pavadinimas</t>
  </si>
  <si>
    <t xml:space="preserve">Eil. Nr. </t>
  </si>
  <si>
    <t>PAREIŠKĖJO DEKLARACIJA</t>
  </si>
  <si>
    <t>Pavadinimas</t>
  </si>
  <si>
    <t xml:space="preserve">Pagrindimas </t>
  </si>
  <si>
    <t>8.1</t>
  </si>
  <si>
    <t>8.2</t>
  </si>
  <si>
    <t>Ar įsipareigojate laiku pateikti mokėjimo prašymus ir reikiamus jų priedus?</t>
  </si>
  <si>
    <t>Taip / Ne / N/a</t>
  </si>
  <si>
    <t>1.6</t>
  </si>
  <si>
    <t>1.7</t>
  </si>
  <si>
    <t>1.8</t>
  </si>
  <si>
    <t>1.9</t>
  </si>
  <si>
    <t>1.10</t>
  </si>
  <si>
    <t>1.11</t>
  </si>
  <si>
    <t>1.12</t>
  </si>
  <si>
    <t>1.13</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</si>
  <si>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</si>
  <si>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</si>
  <si>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</si>
  <si>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</si>
  <si>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</si>
  <si>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</si>
  <si>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</si>
  <si>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</si>
  <si>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</si>
  <si>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</si>
  <si>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</si>
  <si>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</si>
  <si>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</si>
  <si>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</si>
  <si>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4.</t>
  </si>
  <si>
    <t>4.1.</t>
  </si>
  <si>
    <t>4.1.1</t>
  </si>
  <si>
    <t>4.1.2</t>
  </si>
  <si>
    <t>9.</t>
  </si>
  <si>
    <t>9.1</t>
  </si>
  <si>
    <t>9.2</t>
  </si>
  <si>
    <t>9.3</t>
  </si>
  <si>
    <t>9.4</t>
  </si>
  <si>
    <t>9.5</t>
  </si>
  <si>
    <t>9.6</t>
  </si>
  <si>
    <t>9.7</t>
  </si>
  <si>
    <t>9.8</t>
  </si>
  <si>
    <t>9.9</t>
  </si>
  <si>
    <t>9.10</t>
  </si>
  <si>
    <t>9.11</t>
  </si>
  <si>
    <t>9.12</t>
  </si>
  <si>
    <t>9.13</t>
  </si>
  <si>
    <t>9.14</t>
  </si>
  <si>
    <t>9.15</t>
  </si>
  <si>
    <t>9.16</t>
  </si>
  <si>
    <t>9.18</t>
  </si>
  <si>
    <t>9.19</t>
  </si>
  <si>
    <t>9.20</t>
  </si>
  <si>
    <t>9.21</t>
  </si>
  <si>
    <t>9.22</t>
  </si>
  <si>
    <t>9.23</t>
  </si>
  <si>
    <t>10.</t>
  </si>
  <si>
    <t>11.</t>
  </si>
  <si>
    <t>8.</t>
  </si>
  <si>
    <t xml:space="preserve"> (pareiškėjo pavadinimas)</t>
  </si>
  <si>
    <t>(data)</t>
  </si>
  <si>
    <t>6.3</t>
  </si>
  <si>
    <t>6.4</t>
  </si>
  <si>
    <t>6.5</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</si>
  <si>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</si>
  <si>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</si>
  <si>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</si>
  <si>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</si>
  <si>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</si>
  <si>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</si>
  <si>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</si>
  <si>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</si>
  <si>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</si>
  <si>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</si>
  <si>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</si>
  <si>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</si>
  <si>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</si>
  <si>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</si>
  <si>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</si>
  <si>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</si>
  <si>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</si>
  <si>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</si>
  <si>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</si>
  <si>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</si>
  <si>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</si>
  <si>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</si>
  <si>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</si>
  <si>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</si>
  <si>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</si>
  <si>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</si>
  <si>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r>
      <t xml:space="preserve">Darbai ir paslaugos </t>
    </r>
    <r>
      <rPr>
        <b/>
        <i/>
        <sz val="11"/>
        <color theme="4"/>
        <rFont val="Times New Roman"/>
        <family val="1"/>
        <charset val="186"/>
      </rPr>
      <t>(pildoma, kai teikiamas investicinis projektas)</t>
    </r>
  </si>
  <si>
    <r>
      <t xml:space="preserve">Prekės </t>
    </r>
    <r>
      <rPr>
        <b/>
        <i/>
        <sz val="11"/>
        <color theme="4"/>
        <rFont val="Times New Roman"/>
        <family val="1"/>
        <charset val="186"/>
      </rPr>
      <t>(pildoma, kai teikiamas investicinis projektas ir įsigyjamas ilgalaikis turtas ir (arba) statybinės medžiagos)</t>
    </r>
  </si>
  <si>
    <t>Informuoju, kad aš,</t>
  </si>
  <si>
    <t xml:space="preserve">esu pareiškėjo </t>
  </si>
  <si>
    <t xml:space="preserve">sutuoktinis </t>
  </si>
  <si>
    <t xml:space="preserve">artimasis giminaitis </t>
  </si>
  <si>
    <t>kitas susijęs asmuo</t>
  </si>
  <si>
    <t xml:space="preserve">FINANSAVIMO ŠALTINIAI </t>
  </si>
  <si>
    <t>3.6.</t>
  </si>
  <si>
    <t>Planuojamų patirti išlaidų suma su PVM (nepritaikius paramos lyginamosios dalies), Eur</t>
  </si>
  <si>
    <t>Pildomas laukas (pildo  projekto pareiškėjas), suvedama prašoma informacija.</t>
  </si>
  <si>
    <t>BENDRA INFORMACIJA APIE  PROJEKTĄ</t>
  </si>
  <si>
    <t>Informacija apie  projekto partnerius</t>
  </si>
  <si>
    <t>2.7</t>
  </si>
  <si>
    <t xml:space="preserve">SUMANAUS KAIMO PROJEKTO FINANSINIS PLANAS </t>
  </si>
  <si>
    <t>SUMANAUS KAIMO PROJEKTO PASIEKIMŲ RODIKLIAI</t>
  </si>
  <si>
    <t>Rodikliai (produkto, rezultato)</t>
  </si>
  <si>
    <t xml:space="preserve"> PROJEKTO VYKDYTOJO ĮSIPAREIGOJIMAI </t>
  </si>
  <si>
    <t xml:space="preserve">PROJEKTO VYKDYTOJUI IR SUMANAUS KAIMO PROJEKTUI TAIKOMOS TINKAMUMO SĄLYGOS  </t>
  </si>
  <si>
    <t>PATEIKIAMI DOKUMENTAI</t>
  </si>
  <si>
    <t xml:space="preserve">
☐ ekonominiai ištekliai</t>
  </si>
  <si>
    <t>Funkcijų pasidalijimas įgyvendinant sumanaus kaimo projektą (jeigu sumanaus kaimo projekte dalyvautų partneris):</t>
  </si>
  <si>
    <t>BENDRA INFORMACIJA APIE PROJEKTŲ VYKDYTOJĄ</t>
  </si>
  <si>
    <t>3.8.</t>
  </si>
  <si>
    <t>3.9.</t>
  </si>
  <si>
    <t>Projekto vykdytojo sutuoktinio vardas, pavardė</t>
  </si>
  <si>
    <t>9.17</t>
  </si>
  <si>
    <t>Projekto vykdytojo registracijos kodas</t>
  </si>
  <si>
    <t>Projekto vykdytojo banko pavadinimas</t>
  </si>
  <si>
    <t>Projekto vykdytojo atsiskaitomosios sąskaitos numeris</t>
  </si>
  <si>
    <t>Projekto vykdytojo vadovas</t>
  </si>
  <si>
    <t>5.</t>
  </si>
  <si>
    <t>5.1</t>
  </si>
  <si>
    <t>5.1.1</t>
  </si>
  <si>
    <t>5.1.2</t>
  </si>
  <si>
    <t>5.1.3</t>
  </si>
  <si>
    <t>5.1.4</t>
  </si>
  <si>
    <t>5.1.5</t>
  </si>
  <si>
    <t>5.1.6</t>
  </si>
  <si>
    <t>5.1.7</t>
  </si>
  <si>
    <t>5.1.8</t>
  </si>
  <si>
    <t>5.1.9</t>
  </si>
  <si>
    <t>5.1.10</t>
  </si>
  <si>
    <t>5.2</t>
  </si>
  <si>
    <t>5.2.1</t>
  </si>
  <si>
    <t>5.2.2</t>
  </si>
  <si>
    <t>5.2.3</t>
  </si>
  <si>
    <t>5.2.4</t>
  </si>
  <si>
    <t>5.2.5</t>
  </si>
  <si>
    <t>5.2.6</t>
  </si>
  <si>
    <t>5.2.7</t>
  </si>
  <si>
    <t>5.2.8</t>
  </si>
  <si>
    <t>5.2.9</t>
  </si>
  <si>
    <t>5.2.10</t>
  </si>
  <si>
    <t>5.3</t>
  </si>
  <si>
    <t>5.3.1</t>
  </si>
  <si>
    <t>5.3.2</t>
  </si>
  <si>
    <t>5.3.3</t>
  </si>
  <si>
    <t>5.3.4</t>
  </si>
  <si>
    <t>5.3.5</t>
  </si>
  <si>
    <t>5.3.6</t>
  </si>
  <si>
    <t>5.3.7</t>
  </si>
  <si>
    <t>5.3.8</t>
  </si>
  <si>
    <t>5.3.9</t>
  </si>
  <si>
    <t>5.3.10</t>
  </si>
  <si>
    <t>5.4</t>
  </si>
  <si>
    <t>5.4.1</t>
  </si>
  <si>
    <t>5.4.2</t>
  </si>
  <si>
    <t>5.4.3</t>
  </si>
  <si>
    <t>5.4.4</t>
  </si>
  <si>
    <t>5.5</t>
  </si>
  <si>
    <t xml:space="preserve">6. </t>
  </si>
  <si>
    <t>8.3</t>
  </si>
  <si>
    <t>8.4</t>
  </si>
  <si>
    <t>8.5</t>
  </si>
  <si>
    <t>8.6</t>
  </si>
  <si>
    <t>8.7</t>
  </si>
  <si>
    <t>8.8</t>
  </si>
  <si>
    <t>8.9</t>
  </si>
  <si>
    <t>8.10</t>
  </si>
  <si>
    <t>8.11</t>
  </si>
  <si>
    <t>8.14</t>
  </si>
  <si>
    <t>8.15</t>
  </si>
  <si>
    <t>8.16</t>
  </si>
  <si>
    <t>8.17</t>
  </si>
  <si>
    <t>8.18</t>
  </si>
  <si>
    <t>8.19</t>
  </si>
  <si>
    <t>8.20</t>
  </si>
  <si>
    <t>8.21</t>
  </si>
  <si>
    <t>8.23</t>
  </si>
  <si>
    <t>8.24</t>
  </si>
  <si>
    <t>8.25</t>
  </si>
  <si>
    <t>8.26</t>
  </si>
  <si>
    <t>8.27</t>
  </si>
  <si>
    <t>8.28</t>
  </si>
  <si>
    <t>8.29</t>
  </si>
  <si>
    <t>8.30</t>
  </si>
  <si>
    <t>8.31</t>
  </si>
  <si>
    <t>8.32</t>
  </si>
  <si>
    <t>8.33</t>
  </si>
  <si>
    <t>8.34</t>
  </si>
  <si>
    <t>8.35</t>
  </si>
  <si>
    <t>8.36</t>
  </si>
  <si>
    <t>8.37</t>
  </si>
  <si>
    <t>8.38</t>
  </si>
  <si>
    <t>8.40</t>
  </si>
  <si>
    <t>8.13</t>
  </si>
  <si>
    <t>8.12</t>
  </si>
  <si>
    <t xml:space="preserve">11.1 </t>
  </si>
  <si>
    <t>11.1.1</t>
  </si>
  <si>
    <t>11.1.2</t>
  </si>
  <si>
    <t>11.1.3</t>
  </si>
  <si>
    <t>11.1.4</t>
  </si>
  <si>
    <t>11.1.5</t>
  </si>
  <si>
    <t>11.1.6</t>
  </si>
  <si>
    <t>11.1.7</t>
  </si>
  <si>
    <t>11.1.8</t>
  </si>
  <si>
    <t>11.1.9</t>
  </si>
  <si>
    <t>11.1.10</t>
  </si>
  <si>
    <t>11.1.11</t>
  </si>
  <si>
    <t>11.1.12</t>
  </si>
  <si>
    <t>11.1.13</t>
  </si>
  <si>
    <t>11.1.14</t>
  </si>
  <si>
    <t>11.1.15</t>
  </si>
  <si>
    <t>11.1.16</t>
  </si>
  <si>
    <t xml:space="preserve">11.2 </t>
  </si>
  <si>
    <t>11.2.1</t>
  </si>
  <si>
    <t>11.2.2</t>
  </si>
  <si>
    <t>11.2.3</t>
  </si>
  <si>
    <t>11.2.4</t>
  </si>
  <si>
    <t>11.2.5</t>
  </si>
  <si>
    <t>11.2.6</t>
  </si>
  <si>
    <t>11.2.7</t>
  </si>
  <si>
    <t>11.2.8</t>
  </si>
  <si>
    <t>11.2.9</t>
  </si>
  <si>
    <t>11.2.10</t>
  </si>
  <si>
    <t>11.2.11</t>
  </si>
  <si>
    <t>11.2.12</t>
  </si>
  <si>
    <t xml:space="preserve">12. </t>
  </si>
  <si>
    <t>Projekto vykdytojo sutuoktinio asmens kodas</t>
  </si>
  <si>
    <t>Gaunamos naudos proc.</t>
  </si>
  <si>
    <t>projekto vykdytojo ir (ar) jo partnerio pavadinimas ar vardas ir pavardė</t>
  </si>
  <si>
    <t>4.2.</t>
  </si>
  <si>
    <r>
      <t xml:space="preserve">Konkretaus ūkio subjekto gaunama nauda, proc. (nurodoma investicijų dalis kiekvieno atskirai) (pildoma, kai yra taikoma </t>
    </r>
    <r>
      <rPr>
        <i/>
        <sz val="10"/>
        <rFont val="Times New Roman"/>
        <family val="1"/>
        <charset val="186"/>
      </rPr>
      <t>de minimis</t>
    </r>
    <r>
      <rPr>
        <b/>
        <sz val="10"/>
        <rFont val="Times New Roman"/>
        <family val="1"/>
        <charset val="186"/>
      </rPr>
      <t xml:space="preserve"> ir projektas įgyvendinamas su partneriu)</t>
    </r>
  </si>
  <si>
    <t>Pirkimų vykdymo būdai ir etapai
(nurodykite, kurį būdą taikysite prie kiekvienos išlaidos:
-	konkursas / apklausa;
-	komerciniai pasiūlymai;
-	kita)</t>
  </si>
  <si>
    <r>
      <t>INFORMACIJA APIE PROJEKTO VYKDYTOJO SUTUOKTINĮ IR KITUS SU PAREIŠKĖJU SUSIJUSIUS SUBJEKTUS IR RYŠĮ SU JAIS, PRIKLAUSYMĄ GRUPĖMS</t>
    </r>
    <r>
      <rPr>
        <b/>
        <i/>
        <sz val="12"/>
        <color rgb="FFFF0000"/>
        <rFont val="Times New Roman"/>
        <family val="1"/>
        <charset val="186"/>
      </rPr>
      <t xml:space="preserve"> (lapas pildomas, kai teikiamas investicinis projektas)</t>
    </r>
  </si>
  <si>
    <t>I</t>
  </si>
  <si>
    <t>II</t>
  </si>
  <si>
    <t>III</t>
  </si>
  <si>
    <t>IV</t>
  </si>
  <si>
    <t>V</t>
  </si>
  <si>
    <t>VI</t>
  </si>
  <si>
    <t>VII</t>
  </si>
  <si>
    <t>VIII</t>
  </si>
  <si>
    <t>IX</t>
  </si>
  <si>
    <t>Kontrolės laikotarpis</t>
  </si>
  <si>
    <t>Rodiklio skaitinės reikšmės projekto įgyvendinimo ir kontrolės laikotarpiais</t>
  </si>
  <si>
    <t>I metai
&lt;20...&gt;</t>
  </si>
  <si>
    <t>II metai
&lt;20...&gt;</t>
  </si>
  <si>
    <t>III metai
&lt;20...&gt;</t>
  </si>
  <si>
    <t>IV metai
&lt;20...&gt;</t>
  </si>
  <si>
    <t>V metai
&lt;20...&gt;</t>
  </si>
  <si>
    <t xml:space="preserve">1. </t>
  </si>
  <si>
    <t xml:space="preserve">... </t>
  </si>
  <si>
    <t>8.39</t>
  </si>
  <si>
    <t>Ar įsipareigojate pasiekti ir iki kontrolės laikotarpio pabaigos išlaikyti paramos paraiškoje numatytus projekto priežiūros rodiklius?</t>
  </si>
  <si>
    <t>PROJEKTO VYKDYTOJO SUTUOKTINIO IR KITŲ SUSIJUSIŲ SUBJEKTŲ DEKLARACIJA DĖL ASMENS DUOMENŲ TVARKYMO</t>
  </si>
  <si>
    <r>
      <t xml:space="preserve">Informacija apie projekto vykdytojo sutuoktinį, kaip apibrėžta Lietuvos Respublikos civilinio kodekso 3.135 straipsnyje 
</t>
    </r>
    <r>
      <rPr>
        <i/>
        <sz val="12"/>
        <rFont val="Times New Roman"/>
        <family val="1"/>
        <charset val="186"/>
      </rPr>
      <t>(pildoma, kai projekto vykdytojas yra fizinis asmuo)</t>
    </r>
  </si>
  <si>
    <t>Tinkamo  projekto vykdytojo partnerio nuosavos piniginės lėšos.</t>
  </si>
  <si>
    <t>Galutinių naudos gavėjų skaičius.</t>
  </si>
  <si>
    <t>(Pildo ir pasirašo kaip atskirą prie paraiškos pridedamą dokumentą tik pareiškėjo sutuoktinis ar kitas susijęs subjektas, kai teikiamas investicinis projektas. Kiekvienas asmuo pildo ir pasirašo atskirai.)</t>
  </si>
  <si>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</si>
  <si>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</si>
  <si>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</si>
  <si>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t>1. Naujumas</t>
  </si>
  <si>
    <t>Požymiai</t>
  </si>
  <si>
    <t>Apibūdinimas</t>
  </si>
  <si>
    <t>Informacijos šaltiniai</t>
  </si>
  <si>
    <t>Pagrindimas</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</si>
  <si>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</si>
  <si>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</si>
  <si>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</si>
  <si>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 xml:space="preserve">5 balai – naujumas atitinka nurodytą požymį.
0 balų – nėra atitikties pagal nurodytą požymį. </t>
  </si>
  <si>
    <t>2. Teigiamas poveikis aplinkai ir klimatui</t>
  </si>
  <si>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</si>
  <si>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</si>
  <si>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</si>
  <si>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</si>
  <si>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</si>
  <si>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</si>
  <si>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</si>
  <si>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</si>
  <si>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t>3. Skaitmeninimas</t>
  </si>
  <si>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</si>
  <si>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</si>
  <si>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</si>
  <si>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</si>
  <si>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</si>
  <si>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</si>
  <si>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</si>
  <si>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6. </t>
    </r>
    <r>
      <rPr>
        <b/>
        <sz val="9"/>
        <rFont val="Times New Roman"/>
        <family val="1"/>
        <charset val="186"/>
      </rPr>
      <t>Valdymo sistemos</t>
    </r>
    <r>
      <rPr>
        <sz val="9"/>
        <rFont val="Times New Roman"/>
        <family val="1"/>
        <charset val="186"/>
      </rPr>
      <t xml:space="preserve"> (apima projektus, kai diegiama  programinė įranga, skirta kompiuterizuoti įmonės valdymą, galinti apimti ir integruotis į visus įmonės verslo procesus, naudojama apskaitos tvarkymo palengvinimui, efektyviam visų resursų išnaudojimui, kontaktų valdymui, efektyviam tiekimo grandinės veikimui užtikrinti, analitinės įmonės veiklos ataskaitų sudarymui ir pan.);</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</si>
  <si>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</si>
  <si>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</si>
  <si>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</si>
  <si>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</si>
  <si>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</si>
  <si>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</si>
  <si>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</si>
  <si>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</si>
  <si>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</si>
  <si>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</si>
  <si>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</si>
  <si>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</si>
  <si>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</si>
  <si>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</si>
  <si>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</si>
  <si>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</si>
  <si>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 xml:space="preserve">!! tikrinti formules </t>
  </si>
  <si>
    <t>Inovatyvumo lygiai:</t>
  </si>
  <si>
    <t xml:space="preserve">8.1. </t>
  </si>
  <si>
    <t>Patronuojančiosios įmonės pavadinimas</t>
  </si>
  <si>
    <t xml:space="preserve">Patronuojančiosios įmonės kodas </t>
  </si>
  <si>
    <t>Nuosavos lėšos:</t>
  </si>
  <si>
    <t>nuosavos lėšos</t>
  </si>
  <si>
    <t>Nuoroda į patvirtinimo dokumentą / informacijos šaltinį</t>
  </si>
  <si>
    <t>Partnerio nuosavos lėšos:</t>
  </si>
  <si>
    <r>
      <t>kita</t>
    </r>
    <r>
      <rPr>
        <sz val="12"/>
        <color theme="4"/>
        <rFont val="Times New Roman"/>
        <family val="1"/>
        <charset val="186"/>
      </rPr>
      <t xml:space="preserve"> (įrašyti)</t>
    </r>
  </si>
  <si>
    <t>Pildoma tuo atveju, kai pareiškėjas prie projekto įgyvendinimo prisideda iš projekte numatytos vykdyti veiklos gautinomis lėšomis, šis nuosavas indėlis turi būti pagrįstas verslo plano, finansinių ataskaitų duomenimis ir nurodytas projekto paraiškoje.</t>
  </si>
  <si>
    <t>Pildoma tuo atveju, kai dalį projekto finansuos gautinomis paramos lėšomis, projekto paraiškoje ir verslo plane turi būti aiškiai nurodyta, kad projektas įgyvendinamas ne vienu etapu, ir atitinkamai pagrįsta, kuriame etape planuojama panaudoti gautas paramos lėšas.</t>
  </si>
  <si>
    <t>Tinkamo  projekto vykdytojo nuosavos piniginės lėšos.</t>
  </si>
  <si>
    <t>Rodiklio skaičiavimo metodika</t>
  </si>
  <si>
    <t>Klaidų tikrinimas</t>
  </si>
  <si>
    <t>Žemės ūkio sektoriaus skaitmeninimas. Ūkių, pagal BŽŪP gaunančių paramą skaitmeninėms ūkininkavimo technologijoms plėtoti, skaičius</t>
  </si>
  <si>
    <t>Ekonomikos augimas ir darbo vietų kūrimas kaimo vietovėse. BŽŪP projektais remiamas naujų darbo vietų kūrimas:</t>
  </si>
  <si>
    <t>R.37.1</t>
  </si>
  <si>
    <t>Sukurtų darbo vietų skaičius pagal lytį</t>
  </si>
  <si>
    <t>R.37.1.1</t>
  </si>
  <si>
    <t>Sukurtų darbo vietų skaičius moterims</t>
  </si>
  <si>
    <t>R.37.1.2</t>
  </si>
  <si>
    <t>Sukurtų darbo vietų skaičius vyrams</t>
  </si>
  <si>
    <t>R.37.1.3</t>
  </si>
  <si>
    <t>Sukurtų darbo vietų skaičius bet kurios lyties asmenims</t>
  </si>
  <si>
    <t>R.37.2</t>
  </si>
  <si>
    <t>Sukurtų darbo vietų skaičius pagal amžių</t>
  </si>
  <si>
    <t>R.37.2.1</t>
  </si>
  <si>
    <t>Sukurtų darbo vietų skaičius asmenims iki 40 m. (imtinai)</t>
  </si>
  <si>
    <t>R.37.2.2</t>
  </si>
  <si>
    <t>Sukurtų darbo vietų skaičius asmenims nuo 41 m.</t>
  </si>
  <si>
    <t>R.37.2.3</t>
  </si>
  <si>
    <t>Sukurtų darbo vietų skaičius bet kurio amžiaus asmenims</t>
  </si>
  <si>
    <t>Europos kaimo tinklų kūrimas. Kaimo gyventojų, kuriems, naudojantis BŽŪP parama, sudarytos palankesnės sąlygos naudotis paslaugomis ir infrastruktūra, skaičius</t>
  </si>
  <si>
    <t>Galutinių naudos gavėjų skaičius</t>
  </si>
  <si>
    <t>Socialinės įtraukties skatinimas. Asmenų, kuriems taikomi remiami socialinės įtraukties projektai, skaičius</t>
  </si>
  <si>
    <t>Dalyvių  / galutinių naudos gavėjų skaičius</t>
  </si>
  <si>
    <t>Projekto dalyvių / galutinių naudos gavėjų skaičius</t>
  </si>
  <si>
    <t>Unikalių dalyvių skaičius</t>
  </si>
  <si>
    <t>Projekte dalyvaujančių asmenų unikalių dalyvių skaičius</t>
  </si>
  <si>
    <t>Mokymų (išskyrus mokymus, nurodytus pagal R.3 rodiklį)) skaičius</t>
  </si>
  <si>
    <t>Projekto metu vykdomų mokymų skaičius</t>
  </si>
  <si>
    <t>Renginių skaičius</t>
  </si>
  <si>
    <t>Projekto metu vykdomų renginių skaičius</t>
  </si>
  <si>
    <t>Sukurtų naujų produktų skaičius</t>
  </si>
  <si>
    <t>Projekto metu sukurtų produktų skaičius</t>
  </si>
  <si>
    <t>Ei. Nr.</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</si>
  <si>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</si>
  <si>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</si>
  <si>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</si>
  <si>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</si>
  <si>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</si>
  <si>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</si>
  <si>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</si>
  <si>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</si>
  <si>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t>iš veiklos planuojamos gauti lėšos</t>
  </si>
  <si>
    <t>Ar įsipareigojate  tvarkyti buhalterinę apskaitą pagal Lietuvos Respublikos teisės aktų reikalavimus visą projekto įgyvendinimo ir kontrolės laikotarpį ?</t>
  </si>
  <si>
    <t>Ar įsipareigojate, kad  išperkamąja (finansine) nuoma įsigytas turtas turi tapti paramos gavėjo nuosavybe iki projekto įgyvendinimo pabaigos?</t>
  </si>
  <si>
    <t>Ar įsipareigojate viešinti paramą, vadovaujantis Suteiktos paramos iš EŽŪFKP lėšų pagal Lietuvos žemės ūkio ir kaimo plėtros 2023–2027 metų strateginį planą viešinimo taisyklėmis, patvirtintomis Lietuvos Respublikos žemės ūkio ministro 2023  m. kovo 31 d.  įsakymu Nr. 3D-201 „Dėl Suteiktos paramos iš EŽŪFKP lėšų pagal Lietuvos žemės ūkio ir kaimo plėtros 2023–2027 metų strateginį planą viešinimo taisyklių patvirtinimo“? ((netaikoma projekto vykdytojo partneriui)</t>
  </si>
  <si>
    <t>11.1.17</t>
  </si>
  <si>
    <t>11.1.18</t>
  </si>
  <si>
    <t>11.1.19</t>
  </si>
  <si>
    <t>11.1.20</t>
  </si>
  <si>
    <t>11.1.22</t>
  </si>
  <si>
    <t>11.1.23</t>
  </si>
  <si>
    <t>11.1.24</t>
  </si>
  <si>
    <t>11.1.25</t>
  </si>
  <si>
    <t>11.1.26</t>
  </si>
  <si>
    <t>11.1.27</t>
  </si>
  <si>
    <t>11.1.29</t>
  </si>
  <si>
    <t>8.41</t>
  </si>
  <si>
    <t>8.42</t>
  </si>
  <si>
    <t>8.43</t>
  </si>
  <si>
    <t>8.44</t>
  </si>
  <si>
    <t>8.45</t>
  </si>
  <si>
    <t>8.46</t>
  </si>
  <si>
    <t>8.47</t>
  </si>
  <si>
    <t>8.48</t>
  </si>
  <si>
    <t>8.49</t>
  </si>
  <si>
    <t>8.50</t>
  </si>
  <si>
    <t>8.51</t>
  </si>
  <si>
    <t>8.52</t>
  </si>
  <si>
    <t xml:space="preserve">
☐ piniginėmis lėšomis</t>
  </si>
  <si>
    <t xml:space="preserve">
☐ pastatais</t>
  </si>
  <si>
    <t xml:space="preserve">
☐ įrenginiais</t>
  </si>
  <si>
    <t xml:space="preserve">
☐ transporto priemonėmis</t>
  </si>
  <si>
    <t xml:space="preserve">
kita______________</t>
  </si>
  <si>
    <t>Ar įsipareigojate įvykus įvykiui, kurio metu buvo sugadintas ar sunaikintas paramos lėšomis įsigytas ar sukurtas turtas,  atkurti apdraustą ir neapdraustą turtą ne mažesne negu atkuriamąja verte ir ne blogesnių techninių parametrų?</t>
  </si>
  <si>
    <t>Ar projekto vykdytojas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t>
  </si>
  <si>
    <t>Ar projekto vykdytojas neturi finansinių sunkumų (pareiškėjas bankrutuoja arba yra likviduojamas)?</t>
  </si>
  <si>
    <t>Ar projekto vykdytojas vadovaujantis ES teisės aktais ir žemės ūkio ministro tvirtinama dirbtinai sukurtų sąlygų gauti paramą nustatymo metodika, nesukūrė dirbtinių sąlygų gauti paramą?</t>
  </si>
  <si>
    <t>Rodiklio matavimo aprašymas</t>
  </si>
  <si>
    <t>X</t>
  </si>
  <si>
    <t xml:space="preserve">Pildoma tik tuo atveju, jei numatoma vykdyti daugiau nei vieną projekto etapą arba jei pareiškėjas renkasi sąskaitų apmokėjimo būdą. </t>
  </si>
  <si>
    <t xml:space="preserve">Pildoma tuo atveju, kai projektas numatomas vykdyti savivaldybės biudžeto lėšomis. </t>
  </si>
  <si>
    <t>(veiklos (veiksmai) turi turėti aiškius, pamatuojamus poveikio rodiklius, pagal kuriuos bus vykdoma projekto ir strategijos stebėsena ir numatyto teigiamo strategijos poveikio matavimas)</t>
  </si>
  <si>
    <t>Žemės ūkio sektoriaus skaitmeninimas. Ūkių, pagal bendąją žemės ūkio politiką (toliau – BŽŪP) gaunančių paramą skaitmeninėms ūkininkavimo technologijoms plėtoti, skaičius</t>
  </si>
  <si>
    <t>Ar projektas įgyvendinamas pagal pasirinktą strategijos temą, nurodytą Taisyklių 6 punkte?</t>
  </si>
  <si>
    <t>Ar projekto veikla (-omis) ir suplanuota (-omis) investicija (-omis) įgyvendinamas (-i) sumanus (-ūs) sprendimas (-ai), kuriuo (-iais) siekiama bent vieno projekto rezultato rodiklio, nurodyto Taisyklių 7 punkte, ir prisidedama prie strategijos problemos sprendimo?</t>
  </si>
  <si>
    <t>Ar projektas įgyvendinamas strategijos teritorijoje, jeigu projekte numatyta ekonominė veikla, susijusi su prekių ir (arba) produktų gamyba, perdirbimu, rinkodara (paruošimu pardavimui, sandėliavimu)? Iš paramos lėšų įrengtos gamybinės patalpos, sandėliai, įsigyta technika, įranga turi būti projekto nurodytoje vietoje, kuri turi būti strategijos teritorijoje. Strategijos teritorijoje pagamintų prekių ir produktų pardavimas galimas strategijos teritorijoje ir už jos ribų.</t>
  </si>
  <si>
    <t>Ar projektas įgyvendinamas strategijos teritorijoje ir (arba) už jos ribų, jeigu projekte numatyta ekonominė veikla, susijusi su mobiliąja prekyba, paslaugų teikimu, taip pat atlygintinų ir neatlygintinų pavėžėjimo paslaugų teikimu? Paramos lėšomis įrengtos patalpos visais atvejais turi būti strategijos teritorijoje, o paramos lėšomis įsigyta technika ir (arba) įranga, susijusi su mobiliąja prekyba, paslaugų teikimu, veiklų nevykdymo laikotarpiu, turi būti saugoma projekto nurodytoje vietoje, kuri turi būti strategijos teritorijoje.</t>
  </si>
  <si>
    <t>Ar projektas įgyvendinamas strategijos teritorijoje, jeigu projekte numatyta neekonominė, socialinio pobūdžio veikla?</t>
  </si>
  <si>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veiklos subjekto teiktų paslaugų.</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</si>
  <si>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</si>
  <si>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</si>
  <si>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</si>
  <si>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1 balas – atitinka pagal vieną požymį; 
2 balai – atitinka pagal du požymius; 
3 balai – atitinka pagal tris požymius; 
4 balai – atitinka pagal keturis požymius; 
5 balai – atitinka pagal penkis ar daugiau  požymių; 
0 balų – neatitinka nė vieno požymio.</t>
  </si>
  <si>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nė viena iš išvardytų skaitmeninių technologijų.</t>
    </r>
  </si>
  <si>
    <t>Ar įsipareigojate nenutraukti ar neperkelti gamybinės veiklos už strateginio plano įgyvendinimo teritorijos ribų?</t>
  </si>
  <si>
    <t>Ar įsipareigojate nepakeisti veiklos pobūdžio, tikslų ar įgyvendinimo sąlygų nuo paramos sutarties sudarymo, kai sutartis nesudaroma, nuo sprendimo skirti paramą datos iki projekto kontrolės laikotarpio pabaigos, kai tokie veiksmai pakenkia pradiniams projekto tikslams?</t>
  </si>
  <si>
    <t>Ar įsipareigojate sudaryti sąlygas asmenims, turintiems teisę audituoti ir (arba) kontroliuoti, tikrinti, kaip yra vykdoma veikla, laikomasi sąlygų, už ką buvo skirta kompensacinė išmoka, kaip yra vykdomas projektas ir (arba) kaip vykdoma veikla po lėšų projektui įgyvendinti skyrimo ir (arba) iki projekto įgyvendinimo pabaigos?</t>
  </si>
  <si>
    <t xml:space="preserve">Ar įsipareigojate nuo paramos paraiškos pateikimo dienos iki projekto kontrolės laikotarpio pabaigos užtikrinti, kad su projektu susijusių buhalterinių operacijų įrašai būtų atskiriami nuo kitų, įprastinių paramos gavėjo operacijų? </t>
  </si>
  <si>
    <r>
      <t xml:space="preserve">Ar įsipareigojate užbaigę statybos darbus ne vėliau kaip iki galutinio mokėjimo prašymo pateikimo dienos statybos užbaigimo dokumentus teisės aktų nustatyta tvarka įregistruoti informacinėje sistemoje „Infostatyba“? Jei statybos užbaigimo dokumentų informacinėje sistemoje „Infostatyba“ pateikti neprivaloma, statybos užbaigimo dokumentai turi būti pateikti NMA ne vėliau kaip su galutiniu mokėjimo prašymu.
</t>
    </r>
    <r>
      <rPr>
        <i/>
        <sz val="12"/>
        <color theme="1"/>
        <rFont val="Times New Roman"/>
        <family val="1"/>
        <charset val="186"/>
      </rPr>
      <t>Taikoma, kai projekte numatyti statybos darbai.</t>
    </r>
  </si>
  <si>
    <t>Ar įsipareigojate projektą įgyvendinti per paramos sutartyje, kai sutartis nesudaroma, paramos paraiškoje nurodytą laikotarpį?</t>
  </si>
  <si>
    <t>Ar įsipareigojate teikti visą informaciją ir duomenis, reikalingus statistikos tikslams ir strateginio plano įgyvendinimo stebėsenai, viešinimui bei reikalingiems vertinimams atlikti?</t>
  </si>
  <si>
    <t>Ar įsipareigojate projekto įgyvendinimo ir kontrolės laikotarpiu dirbtinai nekurti sąlygų gauti paramą?</t>
  </si>
  <si>
    <r>
      <t>Ar įsipareigojate nedaryti įtakos, siekiant palankaus sprendimo, strategijos vertinimą atliekančiam (-iems) asmeniui (-ims), NMA, Strategijos atrankos komitetui arba atskiriems jo nariams, Žemės ūkio ministerijai (toliau – Ministerija)</t>
    </r>
    <r>
      <rPr>
        <sz val="12"/>
        <rFont val="Times New Roman"/>
        <family val="1"/>
        <charset val="186"/>
      </rPr>
      <t>?</t>
    </r>
  </si>
  <si>
    <t>Ar įsipareigojimų laikysitės visą strategijos ir projekto įgyvendinimo ir kontrolės laikotarpį?</t>
  </si>
  <si>
    <t>Ar įsipareigojate, įgyvendindami projektą, siekti teigiamo poveikio strategijai ir naudos visuomenei?</t>
  </si>
  <si>
    <t>NMA pateikta atsiskaitomoji sąskaita priklauso man (mano atstovaujamam juridiniam asmeniui) ir prisiimu visą atsakomybę dėl nuostolių, kurie gali atsirasti klaidingai nurodžius banko sąskaitos numerį;</t>
  </si>
  <si>
    <t>Lietuvos žemės ūkio ir kaimo plėtros 2023–2027
metų strateginio plano  intervencinės  priemonės 
„Sumanieji kaimai“ įgyvendinimo taisyklių 
6 priedas</t>
  </si>
  <si>
    <r>
      <t xml:space="preserve">Ar projektas teikiamas su partneriais?
</t>
    </r>
    <r>
      <rPr>
        <i/>
        <sz val="12"/>
        <color theme="1"/>
        <rFont val="Times New Roman"/>
        <family val="1"/>
        <charset val="186"/>
      </rPr>
      <t>Atsakymą pasirinkti iš sąrašo</t>
    </r>
  </si>
  <si>
    <t>Trumpai nurodykite, kokį teigiamą poveikį projekto rezultatai turės strategijos tikslų įgyvendinimui.</t>
  </si>
  <si>
    <t>Trumpas  projekto aprašymas (aprašomos projekte suplanuotos veiklos ir veiksmų planas).</t>
  </si>
  <si>
    <t>Projekte numatytos veiklos kodas pagal EVRK:</t>
  </si>
  <si>
    <t>Projekto įgyvendinimo vieta</t>
  </si>
  <si>
    <t>Planuojamas  projekto įgyvendinimo laikotarpis mėn.</t>
  </si>
  <si>
    <t xml:space="preserve">Asmuo, atsakingas už  projekto administravimą </t>
  </si>
  <si>
    <t>Projekto konsultantas</t>
  </si>
  <si>
    <t xml:space="preserve"> Projekte numatomas veiklos pobūdis:</t>
  </si>
  <si>
    <r>
      <rPr>
        <b/>
        <sz val="12"/>
        <color theme="1"/>
        <rFont val="Times New Roman"/>
        <family val="1"/>
        <charset val="186"/>
      </rPr>
      <t>Projekto tikslas</t>
    </r>
    <r>
      <rPr>
        <sz val="12"/>
        <color theme="1"/>
        <rFont val="Times New Roman"/>
        <family val="1"/>
        <charset val="186"/>
      </rPr>
      <t xml:space="preserve"> (pagrindžiama, kaip projekto tikslas atitinka strategijos, pagal kurią yra teikiamas, tikslus):</t>
    </r>
  </si>
  <si>
    <r>
      <rPr>
        <b/>
        <sz val="12"/>
        <color theme="1"/>
        <rFont val="Times New Roman"/>
        <family val="1"/>
        <charset val="186"/>
      </rPr>
      <t>Projekto uždaviniai</t>
    </r>
    <r>
      <rPr>
        <sz val="12"/>
        <color theme="1"/>
        <rFont val="Times New Roman"/>
        <family val="1"/>
        <charset val="186"/>
      </rPr>
      <t xml:space="preserve"> rezultatams pasiekti (pagrindžiama kaip projekto uždaviniai yra susiję su strategijos tikslu ir strategijos uždaviniais):</t>
    </r>
  </si>
  <si>
    <r>
      <t xml:space="preserve">Prekės, priemonės ir paslaugos sunaudojamos projekto metu </t>
    </r>
    <r>
      <rPr>
        <b/>
        <i/>
        <sz val="11"/>
        <color theme="4"/>
        <rFont val="Times New Roman"/>
        <family val="1"/>
        <charset val="186"/>
      </rPr>
      <t>(pildoma įgyvendinant veiklas ar mokymus projekte)</t>
    </r>
  </si>
  <si>
    <t>Prašoma paramos projektui įgyvendinti suma, Eur</t>
  </si>
  <si>
    <t>Projekto finansavimo šaltinis ir suma, Eur</t>
  </si>
  <si>
    <t>Pareiškėjo iš projekte numatytos vykdyti veiklos gautinos lėšos.</t>
  </si>
  <si>
    <t>Pareiškėjo iš projekte numatytos vykdyti veiklos gautinos lėšos, kai  projektas įgyvendinamas ne vienu etapu.</t>
  </si>
  <si>
    <t>Įsipareigojama projekto įgyvendinimo metu pasiekti ir kontrolės laikotarpiu išlaikyti rodiklio reikšmę</t>
  </si>
  <si>
    <r>
      <t>Naujai sukurtų darbo vietų skaičius (sukurtų darbo vietų skaičius turi būti išlaikomas iki  projekto kontrolės pabaigos)
J</t>
    </r>
    <r>
      <rPr>
        <i/>
        <sz val="12"/>
        <color theme="1"/>
        <rFont val="Times New Roman"/>
        <family val="1"/>
        <charset val="186"/>
      </rPr>
      <t>ei rodiklis nėra susijęs su atrankos kriterijais, pareiškėjas pats pasirenka rodiklio reikšmę atitinkamoje eilutėje</t>
    </r>
    <r>
      <rPr>
        <sz val="12"/>
        <color theme="1"/>
        <rFont val="Times New Roman"/>
        <family val="1"/>
        <charset val="186"/>
      </rPr>
      <t>.</t>
    </r>
  </si>
  <si>
    <t>Išlaikytos darbo vietos iki projekto paraiškos pateikimo dienos</t>
  </si>
  <si>
    <t>Projekto įgyvendinimo ir kontrolės laikotarpiais turi būti išlaikytos naujos (projekto įgyvendinimo metu sukurtos) darbo vietos ir darbo vietos, kurios buvo sukurtos per vienus metus iki  projekto paraiškos pateikimo dienos</t>
  </si>
  <si>
    <r>
      <rPr>
        <b/>
        <sz val="12"/>
        <rFont val="Times New Roman"/>
        <family val="1"/>
        <charset val="186"/>
      </rPr>
      <t>SUMANAUS KAIMO  POVEIKIO RODIKLIAI</t>
    </r>
    <r>
      <rPr>
        <b/>
        <i/>
        <sz val="12"/>
        <rFont val="Times New Roman"/>
        <family val="1"/>
        <charset val="186"/>
      </rPr>
      <t xml:space="preserve">
</t>
    </r>
    <r>
      <rPr>
        <i/>
        <sz val="12"/>
        <rFont val="Times New Roman"/>
        <family val="1"/>
        <charset val="186"/>
      </rPr>
      <t xml:space="preserve">Projektas turi turėti aiškius, pamatuojamus poveikio rodiklius, pagal kuriuos bus vykdoma projekto stebėsena. Poveikio rodikliai nėra laikomi rezultato rodikliais.
</t>
    </r>
  </si>
  <si>
    <t xml:space="preserve"> Projekto  įgyvendinimo laikotarpis</t>
  </si>
  <si>
    <t>Ar projekto veikla ir išlaidos yra susijusios su remiama veikla, nurodyta Taisyklėse?</t>
  </si>
  <si>
    <t>Ar  projekto paraišką teikia subjektas, įvardytas galimu projekto vykdytoju Taisyklių 21 punkte?</t>
  </si>
  <si>
    <t>Ar projekto vykdytojas neturi įsiskolinimų Lietuvos Respublikos valstybės biudžetui, Valstybinio socialinio draudimo fondo biudžetui ir Nacionalinei mokėjimo agentūrai prie Žemės ūkio ministerijos (toliau  – NMA)?</t>
  </si>
  <si>
    <r>
      <t xml:space="preserve">Ar projekte numatytos investicijos atitinka gyvūnų gerovės, higienos, maisto kokybės reikalavimus? 
</t>
    </r>
    <r>
      <rPr>
        <i/>
        <sz val="12"/>
        <color theme="1"/>
        <rFont val="Times New Roman"/>
        <family val="1"/>
        <charset val="186"/>
      </rPr>
      <t>Taikoma, kai  projekte numatytos investicijos turi įtakos minėtų reikalavimų laikymuisi.</t>
    </r>
  </si>
  <si>
    <r>
      <t xml:space="preserve">Ar atliktas  projekte nurodytos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privaloma atlikti projekte nurodytos planuojamos ūkinės veiklos poveikio aplinkai vertinimą ar atranką dėl planuojamos ūkinės veiklos poveikio aplinkai vertinimo.</t>
    </r>
  </si>
  <si>
    <r>
      <t xml:space="preserve">Ar  projekto investicijos atitinka Valstybinės maisto ir veterinarijos tarnybos kontroliuojamų teisės aktų reikalavimus? 
</t>
    </r>
    <r>
      <rPr>
        <i/>
        <sz val="12"/>
        <color theme="1"/>
        <rFont val="Times New Roman"/>
        <family val="1"/>
        <charset val="186"/>
      </rPr>
      <t>Taikoma, kai projekte numatytoms investicijoms taikomi tokie reikalavimai.</t>
    </r>
  </si>
  <si>
    <r>
      <t xml:space="preserve">Ar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sumanaus kaimo projekte numatytoms investicijoms taikomi tokie reikalavimai.</t>
    </r>
  </si>
  <si>
    <r>
      <t xml:space="preserve">Ar  projekte numatytos prekės yra naujos, nenaudotos ir atitika taikytinus ES ir nacionalinius standartus?
</t>
    </r>
    <r>
      <rPr>
        <i/>
        <sz val="12"/>
        <color theme="1"/>
        <rFont val="Times New Roman"/>
        <family val="1"/>
        <charset val="186"/>
      </rPr>
      <t>Taikoma, kai projekte įsigyjamos prekės.</t>
    </r>
  </si>
  <si>
    <r>
      <t>Jeigu  projekte numatytos investicijos į nekilnojamąjį turtą (naujo statinio statybas, rekonstravimą, r</t>
    </r>
    <r>
      <rPr>
        <sz val="12"/>
        <rFont val="Times New Roman"/>
        <family val="1"/>
        <charset val="186"/>
      </rPr>
      <t>emontą), ar jos atitinka Taisyklių 69 papunktyje</t>
    </r>
    <r>
      <rPr>
        <sz val="12"/>
        <color theme="1"/>
        <rFont val="Times New Roman"/>
        <family val="1"/>
        <charset val="186"/>
      </rPr>
      <t xml:space="preserve"> numatytus reikalavimus?
</t>
    </r>
    <r>
      <rPr>
        <i/>
        <sz val="12"/>
        <color theme="1"/>
        <rFont val="Times New Roman"/>
        <family val="1"/>
        <charset val="186"/>
      </rPr>
      <t>Taikoma, kai projekte numatytos investicijos į nekilnojamąjį turtą.</t>
    </r>
  </si>
  <si>
    <t>Ar  projekte numatytos tinkamos finansuoti išlaidos yra būtinos projektui įgyvendinti, realiai suplanuotos ir pagrįstos?</t>
  </si>
  <si>
    <t>Ar  projekte numatytos tinkamos finansuoti išlaidos neviršyja vidutinių atitinkamų prekių, paslaugų, darbų rinkos kainų, kaip numatyta Taisyklių 73.1 papunktyje?</t>
  </si>
  <si>
    <t>Ar projekte numatytos tinkamos finansuoti išlaidos neviršyja didžiausios paramos, numatytos projektui įgyvendinti, dydžio ir didžiausios galimo paramos  projektui įgyvendinti intensyvumo normos, nurodytos Taisyklėse?</t>
  </si>
  <si>
    <r>
      <t xml:space="preserve">Ar projekte numatytos tinkamos finansuoti išlaidos patirtos nepažeidžiant pirkimų tvarkos?
</t>
    </r>
    <r>
      <rPr>
        <i/>
        <sz val="12"/>
        <color theme="1"/>
        <rFont val="Times New Roman"/>
        <family val="1"/>
        <charset val="186"/>
      </rPr>
      <t>Taikoma, kai teikiama  projekto paraiška ir atlikti pirkimai.</t>
    </r>
  </si>
  <si>
    <r>
      <t>Ar projekte numatytos tinkamos finansuoti išlaidos patirtos tinkamu laikotarpiu, kaip numatyta T</t>
    </r>
    <r>
      <rPr>
        <sz val="12"/>
        <rFont val="Times New Roman"/>
        <family val="1"/>
        <charset val="186"/>
      </rPr>
      <t>aisyklių 73.5 papunktyje?</t>
    </r>
  </si>
  <si>
    <t xml:space="preserve">Ar projekto paraiška pateikta kartu su partneriais?
</t>
  </si>
  <si>
    <r>
      <t xml:space="preserve">Ar partneris neturi įsiskolinimų Lietuvos Respublikos valstybės biudžetui ir Valstybinio socialinio draudimo fondo biudžetui?
</t>
    </r>
    <r>
      <rPr>
        <i/>
        <sz val="12"/>
        <color theme="1"/>
        <rFont val="Times New Roman"/>
        <family val="1"/>
        <charset val="186"/>
      </rPr>
      <t>Taikoma, kai  projektas teikiamas kartu su partneriu (-iais)</t>
    </r>
    <r>
      <rPr>
        <sz val="12"/>
        <color theme="1"/>
        <rFont val="Times New Roman"/>
        <family val="1"/>
        <charset val="186"/>
      </rPr>
      <t>.</t>
    </r>
  </si>
  <si>
    <r>
      <t xml:space="preserve">Ar partneris, vadovaujantis ES teisės aktais ir žemės ūkio ministro tvirtinama dirbtinai sukurtų sąlygų gauti paramą nustatymo metodika, nesukūrė dirbtinių sąlygų gauti paramą?
</t>
    </r>
    <r>
      <rPr>
        <i/>
        <sz val="12"/>
        <color theme="1"/>
        <rFont val="Times New Roman"/>
        <family val="1"/>
        <charset val="186"/>
      </rPr>
      <t>Taikoma, kai projektas teikiamas kartu su partneriu (-iais).</t>
    </r>
  </si>
  <si>
    <r>
      <t xml:space="preserve">Ar partneris neturi finansinių sunkumų (pareiškėjas bankrutuoja arba yra likviduojamas)?
</t>
    </r>
    <r>
      <rPr>
        <i/>
        <sz val="12"/>
        <color theme="1"/>
        <rFont val="Times New Roman"/>
        <family val="1"/>
        <charset val="186"/>
      </rPr>
      <t>Taikoma, kai projektas teikiamas kartu su partneriu (-iais)</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</si>
  <si>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finansavimui, panaudojimu, ar siekiu panaudoti, apie kurį teisės aktų nustatyta tvarka buvo pranešta Europos Komisijai?
</t>
    </r>
    <r>
      <rPr>
        <i/>
        <sz val="12"/>
        <color theme="1"/>
        <rFont val="Times New Roman"/>
        <family val="1"/>
        <charset val="186"/>
      </rPr>
      <t>Taikoma, kai  projektas teikiamas kartu su partneriu (-iais).</t>
    </r>
  </si>
  <si>
    <t>Ar įsipareigojate  projekto kontrolės laikotarpiu laiku teikti užbaigto projekto metines atsakaitas  NMA ir vietos veiklos grupei?</t>
  </si>
  <si>
    <r>
      <t xml:space="preserve">Ar įsipareigojate  ne vėliau kaip kartu su galutiniu mokėjimo prašymu pateikti NMA licencijos arba leidimo kopiją?
</t>
    </r>
    <r>
      <rPr>
        <i/>
        <sz val="12"/>
        <color theme="1"/>
        <rFont val="Times New Roman"/>
        <family val="1"/>
        <charset val="186"/>
      </rPr>
      <t>Taikoma, jei  projekte numatytos investicijos, susijusios su licencijuojama veikla, arba veikla, kuriai vykdyti turi būti išduotas leidimas.</t>
    </r>
  </si>
  <si>
    <t>Ar įsipareigojate, kad projekte numatytos tinkamos finansuoti išlaidos bus patirtos nepažeidžiant pirkimų tvarkos?</t>
  </si>
  <si>
    <r>
      <t>Informacija apie projekto investuotoją</t>
    </r>
    <r>
      <rPr>
        <i/>
        <sz val="11"/>
        <rFont val="Times New Roman"/>
        <family val="1"/>
        <charset val="186"/>
      </rPr>
      <t xml:space="preserve"> (Pildoma tuo atveju, kai projekte dalyvauja investuotojas (Įnašo dydis ne mažiau kaip 5 proc. vieno projekto tinkamų finansuoti išlaidų vertės. Jei investuotojas (-ai) prisideda prie kelių projektų įgyvendinimo, tai įnašo dydis turi būti ne mažesnis nei 5 proc. visų projektų, prie kurių prisidedama, tinkamų finansuoti išlaidų vertės, atitinkamai proporcingai finansavimo šaltiniuose nurodant įnašo dydį kiekvienam projektui)</t>
    </r>
  </si>
  <si>
    <t>3.7.</t>
  </si>
  <si>
    <r>
      <rPr>
        <b/>
        <sz val="12"/>
        <color theme="1"/>
        <rFont val="Times New Roman"/>
        <family val="1"/>
        <charset val="186"/>
      </rPr>
      <t>Tikslinės grupės apibūdinimas</t>
    </r>
    <r>
      <rPr>
        <sz val="12"/>
        <color theme="1"/>
        <rFont val="Times New Roman"/>
        <family val="1"/>
        <charset val="186"/>
      </rPr>
      <t xml:space="preserve">, pagrindžiant šios tikslinės grupės pasirinkimo priežastį (netaikoma privataus verslo projektams). Pateikti informaciją, kaip bus vykdoma dalyvių atranka. Nurodyti, kaip bus vykdoma tikslinės grupės ir pokyčio stebėsena projekto įgyvendinimo ir kontrolės laikotarpiais. </t>
    </r>
  </si>
  <si>
    <t>3.10.</t>
  </si>
  <si>
    <t>3.11.</t>
  </si>
  <si>
    <t>3.12.</t>
  </si>
  <si>
    <t>3.13.</t>
  </si>
  <si>
    <r>
      <rPr>
        <b/>
        <sz val="12"/>
        <color theme="1"/>
        <rFont val="Times New Roman"/>
        <family val="1"/>
        <charset val="186"/>
      </rPr>
      <t xml:space="preserve">PAGRINDINIAI SOCIALINIO POVEIKIO MATAVIMO RODIKLIAI </t>
    </r>
    <r>
      <rPr>
        <b/>
        <sz val="12"/>
        <color rgb="FFFF0000"/>
        <rFont val="Times New Roman"/>
        <family val="1"/>
        <charset val="186"/>
      </rPr>
      <t>*</t>
    </r>
    <r>
      <rPr>
        <b/>
        <i/>
        <sz val="12"/>
        <color theme="1"/>
        <rFont val="Times New Roman"/>
        <family val="1"/>
        <charset val="186"/>
      </rPr>
      <t xml:space="preserve">
</t>
    </r>
    <r>
      <rPr>
        <i/>
        <sz val="12"/>
        <color theme="1"/>
        <rFont val="Times New Roman"/>
        <family val="1"/>
        <charset val="186"/>
      </rPr>
      <t>(Lentelėje pateikiama informacija apie pagrindinius rodiklius, kurie yra pasirenkami vykdant konkretų socialinio verslo / bendruomeninio verslo projektą. Šių rodiklių pasiekimai yra kontroliuojami visą projekto įgyvendinimo ir kontrolės laikotarpį.)</t>
    </r>
  </si>
  <si>
    <t>Ar projekto vykdytojas yra registruotas ir (arba) vykdo veiklą, ir (arba) yra deklaravęs nuolatinę gyvenamąją vietą strategijos teritorijoje, kaip numatyta Taisyklėse?</t>
  </si>
  <si>
    <t xml:space="preserve">Ar projekte numatyta veikla bus vykdoma strategijos teritorijoje, kaip numatyta Taisyklėse? </t>
  </si>
  <si>
    <t>8.22</t>
  </si>
  <si>
    <t>Ar  projekte pagal veiklos pobūdį  visos išlaidos, numatytos finansiniame plane, yra tinkamos finansuoti?</t>
  </si>
  <si>
    <t>Ar projekte numatyti pasiekti pasiekimo  ir priežiūros rodikliai atitinka pasiekimo rodiklius, numatytus Taisyklėse (kai taikoma)?</t>
  </si>
  <si>
    <t>Ar projekto tikslas (-i) atitinka strategijos, pagal kurią teikiamas projektas, tikslą (-us) ir bus prisidedama prie jo (-ų) įgyvendinimo per teigiamą  poveikį strategijai?</t>
  </si>
  <si>
    <t>Ar projekto uždaviniai aiškiai apibrėžti, parodo projekto esmę, išmatuojami (kiekybiškai išreikšti ir pamatuojami) ir įvykdomi, aiški veiklų pradžios ir pabaigos data?</t>
  </si>
  <si>
    <t>Ar projekto rezultatais siekiama naudos visuomenei, t. y. kuriamos viešosios gėrybės visai projekte (strategijoje) numatytai teritorijai ir jos gyventojams ar konkrečiai tikslinei grupei?</t>
  </si>
  <si>
    <t>Ar projekto veiklos (veiksmai) turi aiškius, pamatuojamus poveikio rodiklius, pagal kuriuos bus vykdoma projekto ir strategijos stebėsena ir numatyto teigiamo strategijos poveikio matavimas? Poveikio rodikliai nėra laikomi rezultato rodikliais.</t>
  </si>
  <si>
    <t>Ar nekilnojamojo turto registracijos vieta yra strategijos teritorijoje jei projekte numatyta veikla, susijusi su investicijomis į nekilnojamąjį turtą?</t>
  </si>
  <si>
    <t>INOVATYVUMAS (pildoma tuo atveju, jeigu projekto vykdytojas  nurodo, kad projektas yra inovatyvus vietos lygmeniu ir (arba) projekte yra diegiamos inovacijos)</t>
  </si>
  <si>
    <t>(Vietos veiklos grupės (toliau – VVG), kuriai teikiama  projekto paraiška, pavadinimas)</t>
  </si>
  <si>
    <t>Jei atsakymas „Taip“, pildomas laukas</t>
  </si>
  <si>
    <r>
      <rPr>
        <b/>
        <sz val="12"/>
        <rFont val="Times New Roman"/>
        <family val="1"/>
        <charset val="186"/>
      </rPr>
      <t>Projekto inovatyvumas</t>
    </r>
    <r>
      <rPr>
        <sz val="12"/>
        <rFont val="Times New Roman"/>
        <family val="1"/>
        <charset val="186"/>
      </rPr>
      <t xml:space="preserve"> (trumpai aprašoma kokios inovacijos bus diegiamos projekte,  jeigu projekto vykdytojas nurodo, kad projektas yra inovatyvus, vadovaudamasis Taisyklių 61.5  papunkčiu. Inovatyvumo lygiui nustatyti taip pat turi būti užpidytas lapas „8l-1inovatyvumas“).</t>
    </r>
  </si>
  <si>
    <r>
      <t xml:space="preserve">Ar priklausote įmonių grupei, kaip nurodyta Lietuvos Respublikos įmonių grupių konsoliduotosios atskaitomybės įstatyme?  </t>
    </r>
    <r>
      <rPr>
        <sz val="11"/>
        <color theme="1"/>
        <rFont val="Aptos"/>
        <family val="2"/>
      </rPr>
      <t xml:space="preserve"> </t>
    </r>
    <r>
      <rPr>
        <sz val="11"/>
        <rFont val="Times New Roman"/>
        <family val="1"/>
        <charset val="186"/>
      </rPr>
      <t>(</t>
    </r>
    <r>
      <rPr>
        <i/>
        <sz val="11"/>
        <rFont val="Times New Roman"/>
        <family val="1"/>
        <charset val="186"/>
      </rPr>
      <t>Įmonių grupės, patronuojamosios ir patronuojančiosios įmonės yra apibrėžtos Lietuvos Respublikos įmonių grupių konsoliduotosios atskaitomybės įstatyme.</t>
    </r>
    <r>
      <rPr>
        <sz val="11"/>
        <rFont val="Times New Roman"/>
        <family val="1"/>
        <charset val="186"/>
      </rPr>
      <t>)</t>
    </r>
  </si>
  <si>
    <t>Jei į klausimą atsakėte „Ne“, papildomos informacijos pateikti nereikia.</t>
  </si>
  <si>
    <t>Jei į klausimą atsakėte „Taip“, pateikite informaciją apie patronuojančiąją įmonę.</t>
  </si>
  <si>
    <r>
      <rPr>
        <b/>
        <sz val="12"/>
        <color theme="1"/>
        <rFont val="Times New Roman"/>
        <family val="1"/>
        <charset val="186"/>
      </rPr>
      <t xml:space="preserve">Ar priklausote įmonių grupei, kaip nurodyta Lietuvos Respublikos įmonių grupių konsoliduotosios atskaitomybės įstatyme? </t>
    </r>
    <r>
      <rPr>
        <sz val="12"/>
        <color theme="1"/>
        <rFont val="Times New Roman"/>
        <family val="1"/>
        <charset val="186"/>
      </rPr>
      <t>(Įmonių grupės, patronuojamosios ir patronuojančiosios įmonės yra apibrėžtos Lietuvos Respublikos įmonių grupių konsoliduotosios atskaitomybės įstatyme.)</t>
    </r>
  </si>
  <si>
    <t>Paramos lėšos.</t>
  </si>
  <si>
    <t xml:space="preserve">Jei kuriamos naujos darbo vietos, jos paskirstomos pagal lytį, jei kuriamos darbo vietos pagal lytį neskirstomos, pildomas tik R.37.1.3 p. </t>
  </si>
  <si>
    <t xml:space="preserve">Jei kuriamos naujos darbo vietos, jos paskirstomos pagal amžių, jei kuriamos darbo vietos pagal amžių neskirstomos, pildomas tik R.37.2.3 p. </t>
  </si>
  <si>
    <t>Europos kaimo tinklų kūrimas. Kaimo gyventojų, kuriems naudojantis BŽŪP parama bus sudarytos palankesnės sąlygos naudotis paslaugomis ir infrastruktūra, skaičius</t>
  </si>
  <si>
    <t>projekto  įgyvendinimo laikotarpis</t>
  </si>
  <si>
    <t>kontrolės laikotarpis*</t>
  </si>
  <si>
    <r>
      <t xml:space="preserve">Ar projektas yra inovatyvus vietos lygmeniu ir  atitinka ne mažesnį, kaip III Inovatyvumo lygį, pagal Projektų inovatyvumo vertinimo metodiką, patvirtintą Lietuvos Respublikos žemės ūkio ministro 2023 m. kovo 14 d. įsakymu Nr. 3D-181 „Dėl Projektų inovatyvumo vertinimo metodikos patvirtinimo“?
</t>
    </r>
    <r>
      <rPr>
        <i/>
        <sz val="12"/>
        <rFont val="Times New Roman"/>
        <family val="1"/>
        <charset val="186"/>
      </rPr>
      <t>Taikomas, kai  pareiškėjas nurodo, kad projektas yra inovatyvus ir (arba) projekte numato diegti inovacijas.</t>
    </r>
    <r>
      <rPr>
        <sz val="12"/>
        <rFont val="Times New Roman"/>
        <family val="1"/>
        <charset val="186"/>
      </rPr>
      <t xml:space="preserve"> </t>
    </r>
    <r>
      <rPr>
        <i/>
        <sz val="12"/>
        <rFont val="Times New Roman"/>
        <family val="1"/>
        <charset val="186"/>
      </rPr>
      <t>Inovatyvumo lygiui nustatyti turi būti užpidytas lapas „8l-1inovatyvumas“</t>
    </r>
  </si>
  <si>
    <r>
      <t xml:space="preserve">Ar pareiškėjas atitinka labai mažos, mažos arba vidutinės įmonės sąlygas, nustatytas Lietuvos Respublikos smulkiojo ir vidutinio verslo plėtros įstatyme?
</t>
    </r>
    <r>
      <rPr>
        <i/>
        <sz val="12"/>
        <rFont val="Times New Roman"/>
        <family val="1"/>
        <charset val="186"/>
      </rPr>
      <t>Taikoma, kai  projektas yra privataus, bendruomeninio ar socialinio verslo pobūdžio. Kartu su paraiška turi būti pateikta užpildyta smulkiojo ar vidutinio verslo subjekto statuso deklaracija</t>
    </r>
  </si>
  <si>
    <r>
      <t xml:space="preserve">Ar parneris paraiškos pateikimo dieną nėra jaunesnis negu 18 metų? 
</t>
    </r>
    <r>
      <rPr>
        <i/>
        <sz val="12"/>
        <color theme="1"/>
        <rFont val="Times New Roman"/>
        <family val="1"/>
        <charset val="186"/>
      </rPr>
      <t>Taikoma, kai projektas teikiamas kartu su partneriu (-iais) ir partneris yra fizinis asmuo</t>
    </r>
    <r>
      <rPr>
        <sz val="12"/>
        <color theme="1"/>
        <rFont val="Times New Roman"/>
        <family val="1"/>
        <charset val="186"/>
      </rPr>
      <t>.</t>
    </r>
  </si>
  <si>
    <r>
      <t>Ar su paraiška pateikiama jungtinės veiklos sutartis atitinka</t>
    </r>
    <r>
      <rPr>
        <sz val="12"/>
        <rFont val="Times New Roman"/>
        <family val="1"/>
        <charset val="186"/>
      </rPr>
      <t xml:space="preserve"> Taisyklių 49 punktą</t>
    </r>
    <r>
      <rPr>
        <sz val="12"/>
        <color theme="1"/>
        <rFont val="Times New Roman"/>
        <family val="1"/>
        <charset val="186"/>
      </rPr>
      <t xml:space="preserve">?
</t>
    </r>
    <r>
      <rPr>
        <i/>
        <sz val="12"/>
        <color theme="1"/>
        <rFont val="Times New Roman"/>
        <family val="1"/>
        <charset val="186"/>
      </rPr>
      <t>Taikoma, kai  projektas teikiamas kartu su partneriu (-iais).</t>
    </r>
  </si>
  <si>
    <t>Ar investicijos į infrastruktūrą nukreiptos tik visuomenės viešiesiems poreikiams tenkinti, išskyrus atvejus, kai prašoma paramos privačiai infrastruktūrai, kuri yra būtina projekte numatytoms veikloms ir (ar) paslaugoms teikti (pvz., privažiavimo į parduotuvę ar lauko žaidimų aikštelę prie bendruomenės namų sutvarkymas ir pan.)?</t>
  </si>
  <si>
    <r>
      <t>Ar projektas yra viešosios naudos (ne pelno) projektas, skirtas vietos bendruomenės atsparumui didinti ar kurti, jame numatomos veiklos ir investicijos, skirtos pasirengimui įveikti bei valdyti krizes (ypač sukeltas nenugalimos jėgos (f</t>
    </r>
    <r>
      <rPr>
        <i/>
        <sz val="12"/>
        <rFont val="Times New Roman"/>
        <family val="1"/>
        <charset val="186"/>
      </rPr>
      <t>orce majeure</t>
    </r>
    <r>
      <rPr>
        <sz val="12"/>
        <rFont val="Times New Roman"/>
        <family val="1"/>
        <charset val="186"/>
      </rPr>
      <t>) ar kitų ekstremaliųjų situacijų), sumažinti bendruomenės pažeidžiamumą ir priklausomumą nuo išorinių išteklių, didinant saugą (pvz., skatinant savitarpio pagalbą, kuriant ar stiprinant pagalbos valdymo ir socialinės paramos priemones, tokias kaip savanoriškos pagalbos tinklai ar pagalbos punktai, maisto pristatymas pažeidžiamiems gyventojams, laikinos pastogės ekstremaliųjų situacijų atveju, lietaus vandens surinkimo sistemos ar kompostavimo iniciatyvos, bendruomeniniai saulės elektrinių projektai)?</t>
    </r>
  </si>
  <si>
    <t>balas       (0-5)</t>
  </si>
  <si>
    <t>svoris, vnt</t>
  </si>
  <si>
    <t>svoris, vnt.</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</si>
  <si>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</si>
  <si>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</si>
  <si>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</si>
  <si>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Ar įsipareigojate nepakeisti infrastruktūros objekto ar jo dalies nuosavybės teisių, neparduoti ir kitaip neperleisti kitam asmeniui, neperduoti (nuoma, panauda ir kt.), be NMA sutikimo neįkeisti už paramos lėšas įgyto turto nuo paramos sutarties sudarymo, kai sutartis nesudaroma,  nuo sprendimo skirti paramą datos iki projekto kontrolės laikotarpio pabaigos?</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</si>
  <si>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kuriais patvirtinama, kad už paramos lėšas įsigyta įranga ir (arba) technika tinkamai sumontuota ir veikia?</t>
  </si>
  <si>
    <t>Pažymėti „Taip“ / „Ne“</t>
  </si>
  <si>
    <r>
      <t xml:space="preserve">Žymimas atsakymas „Taip“ jei su toliau deklaracijoje pateikta informacija pareiškėjas sutinka. 
</t>
    </r>
    <r>
      <rPr>
        <sz val="12"/>
        <color rgb="FFFF0000"/>
        <rFont val="Times New Roman"/>
        <family val="1"/>
        <charset val="186"/>
      </rPr>
      <t>Svarbu! Nepasirinkus atsakymo žaliame lauke, paraiška bus laikoma užpildyta netinkamai!</t>
    </r>
  </si>
  <si>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NMA, Ministerija, kitos su EŽŪFKP administravimu susijusios institucijos.</t>
    </r>
  </si>
  <si>
    <t>Sumanaus kaimo projekto pavadinimas (toliau – projektas)</t>
  </si>
  <si>
    <t>(Pavyzdinė sumanių kaimų projekto vykdytojo paraiškos, teikiamos pagal Sumaniųjų kaimų strategiją, forma)</t>
  </si>
  <si>
    <r>
      <rPr>
        <b/>
        <sz val="12"/>
        <rFont val="Times New Roman"/>
        <family val="1"/>
        <charset val="186"/>
      </rPr>
      <t>Sumanaus kaimo strategijos problema</t>
    </r>
    <r>
      <rPr>
        <sz val="12"/>
        <rFont val="Times New Roman"/>
        <family val="1"/>
        <charset val="186"/>
      </rPr>
      <t>, kurią sprendžia šis projektas. Kokios projekte pasirinktos veiklos ir investicijos prisidės prie strategijoje nustatytos problemos sprendimo:</t>
    </r>
  </si>
  <si>
    <t>SUMANAUS KAIMO PROJEKTO IDĖJOS APRAŠYMAS</t>
  </si>
  <si>
    <t>Patronuojamosios įmonės pavadinimas</t>
  </si>
  <si>
    <t xml:space="preserve">Patronuojamosios įmonės kodas </t>
  </si>
  <si>
    <t>Savivaldybės biudžeto lėšos (kai taikoma).</t>
  </si>
  <si>
    <r>
      <t xml:space="preserve">kita </t>
    </r>
    <r>
      <rPr>
        <sz val="12"/>
        <color theme="4"/>
        <rFont val="Times New Roman"/>
        <family val="1"/>
        <charset val="186"/>
      </rPr>
      <t>(įrašyti)</t>
    </r>
  </si>
  <si>
    <t>Paskola (Nurodoma paskola arba finansinė nuoma (lizingas) iš finansų įmonės arba kredito įstaigos, pagrįsta dokumentais, kuriais įrodoma paskolos arba finansinės nuomos (lizingo) suteikimo galimybė.)</t>
  </si>
  <si>
    <t>Nurodomas finansų įstaigos pavadinimas ___________________
Tuo atveju, jei  numatoma vykdyti daugiau nei vieną projekto etapą, šioje skiltyje nurodoma, kurį mokėjimo prašymą teikiant bus naudojama paskola ir paskolos dydis.</t>
  </si>
  <si>
    <r>
      <t xml:space="preserve">Ar projekto vykdytojas neturi nė vieno nepabaigto įgyvendinti projekto arba įgyvendina leidžiamą projektų skaičių Lietuvos kaimo plėtros 2014–2020 m. programos ir  Lietuvos žemės ūkio ir kaimo plėtros 2023–2027 metų strateginio plano   lygmeniu, kaip numatyta Taisyklių 53.10 papunktyje? 
</t>
    </r>
    <r>
      <rPr>
        <i/>
        <sz val="12"/>
        <rFont val="Times New Roman"/>
        <family val="1"/>
        <charset val="186"/>
      </rPr>
      <t>Salyga netaikoma savivaldybių administracijoms ir kitoms biudžetinėms įstaigoms.</t>
    </r>
  </si>
  <si>
    <t>Ar projekto vykdytojas užtikrina tinkamą sumanaus kaimo projekto finansavimo šaltinį, kaip numatyta Taisyklių 80 punkte?</t>
  </si>
  <si>
    <t>Skiriami balai</t>
  </si>
  <si>
    <t>Skirti balai projektui</t>
  </si>
  <si>
    <t xml:space="preserve">V lygis – neinovatyvus projektas, kai vertinimo metu inovatyvumo kriterijų atrankos balai nebuvo skirti. </t>
  </si>
  <si>
    <t xml:space="preserve">* Pildoma, kai teikiamas socialinio verslo / bendruomeninio verslo  projektas. Vadovaujamasi Socialinio ir bendruomeninio verslo vykdymo projektų, pateiktų pagal Lietuvos žemės ūkio ir kaimo plėtros 2023–2027 metų strateginio plano intervencines priemones, gairėmis </t>
  </si>
  <si>
    <t>Ar projekto vykdytojas tvarko buhalterinę apskaitą, kaip numatyta Lietuvos žemės ūkio ir kaimo plėtros 2023–2027 metų strateginio plano administravimo taisyklėse, patvirtintose Lietuvos Respublikos žemės ūkio ministro 2023 m. vasario 24 d. įsakymu Nr. 3D-102 „Dėl Lietuvos žemės ūkio ir kaimo plėtros 2023–2027 metų strateginio plano administravimo taisyklių patvirtinimo“ (toliau – Administravimo taisyklės)?</t>
  </si>
  <si>
    <t>Ar projektas įgyvendinamas strategijos teritorijoje ir (arba) kitų Lietuvos Respublikos savivaldybių teritorijose, jeigu projekte numatyta neekonominė, socialinio pobūdžio veikla, kurios tikslinė grupė – strategijos teritorijos gyventojų grupės arba nevyriausybinės organizacijos (toliau -  NVO)?</t>
  </si>
  <si>
    <t>Esu informuotas (-a):</t>
  </si>
  <si>
    <t xml:space="preserve">1. Mano asmens duomenys bus naudojami pareiškėjui skiriamos Europos žemės ūkio fondo kaimo plėtrai ir Lietuvos Respublikos valstybės biudžeto paramos administravimo, mokėjimo ir kontrolės tikslais; </t>
  </si>
  <si>
    <t>2. Duomenų valdytoja yra NMA;
3. NMA gali tikrinti mano pateiktus duomenis Registruose;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NMA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
9. NMA tvarkomi mano asmens duomenys (kategorijos) bei detalesnė informacija apie asmens duomenų tvarkymą bus skelbiama NMA interneto svetainės www.nma.lt skiltyje „Asmens duomenų apsauga“</t>
  </si>
  <si>
    <t>Aš, pretenduodamas (-a) gauti paramą pagal Lietuvos žemės ūkio ir kaimo plėtros 2023–2027 metų strateginio plano intervencinę priemonę _____________________________________  (nurodomas intervencinės priemonės, pagal kurios įgyvendinimo taisykles teikiama paraiška, pavadinimas) pasirašydamas (-a) šioje paramos paraiškoje, patvirtinu:</t>
  </si>
  <si>
    <t>Šioje paramos paraiškoje ir su ja pateikiamuose dokumentuose pateikta informacija, mano žiniomis ir įsitikinimu, yra teisinga;</t>
  </si>
  <si>
    <t>Prašoma parama yra mažiausia projektui įgyvendinti reikalinga suma;</t>
  </si>
  <si>
    <t>Nesu pažeidęs (-usi) ir (arba) juridinis asmuo, kuriam aš atstovauju, nėra pažeidęs jokios kitos sutarties dėl paramos skyrimo iš ES arba Lietuvos Respublikos biudžeto lėšų;</t>
  </si>
  <si>
    <t>Mano atstovaujamam juridiniam asmeniui nėra iškelta byla dėl bankroto ar restruktūrizavimo ir jis nėra likviduojamas (taikoma, kai pareiškėjas – juridinis asmuo) / man nėra iškelta byla dėl bankroto (taikoma, kai pareiškėjas – fizinis asmuo);</t>
  </si>
  <si>
    <t>Dėl teikiamos projekto paraiškos nekyla jokio interesų konflikto, kaip tai apibrėžiama Lietuvos Respublikos viešųjų ir privačių interesų derinimo valstybinėje tarnyboje įstatyme bei 2018 m. liepos 18 d. Europos Parlamento ir Tarybos reglamente (ES) 2018/1046 dėl Sąjungos bendrajam biudžetui taikomų finansinių taisyklių, kuriuo iš dalies keičiami reglamentai (ES) Nr. 1296/2013, (ES) Nr. 1301/2013, (ES) Nr. 1303/2013, (ES) Nr. 1304/2013, (ES) Nr. 1309/2013, (ES) Nr. 1316/2013, (ES) Nr. 223/2014, (ES) Nr. 283/2014 ir Sprendimas Nr. 541/2014/ES bei panaikinamas Reglamentas (ES, Euratomas) Nr. 966/2012 su paskutiniais pakeitimais, padarytais 2022 m. gruodžio 6 d. Europos Parlamento ir Tarybos reglamentu (ES, Euratomas) 2022/2434, bei nurodyta Europos Komisijos paskelbtose Interesų konfliktų vengimo ir valdymo pagal Finansinį reglamentą gairėse (Komisijos pranešimas (2021/C 121/01);</t>
  </si>
  <si>
    <t>Esu susipažinęs (-usi) su projekto finansavimo sąlygomis, tvarka ir reikalavimais, nustatytais Administravimo taisyklėse ir Taisyklėse, ir juos vykdysiu;</t>
  </si>
  <si>
    <t>Projekte numatytos išlaidos, finansuojamos iš Strateginio plano lėšų, nebuvo, nėra ir nebus finansuojamos iš kitų ES fondų ir kitų viešųjų lėšų;</t>
  </si>
  <si>
    <t>Man nežinomos kitos šioje paramos paraiškoje nenurodytos priežastys, dėl kurių projektas negalėtų būti įgyvendintas ar jo įgyvendinimas būtų atidedamas, arba dėl kurių projektas nebūtų įgyvendintas nustatytu laikotarpiu;</t>
  </si>
  <si>
    <t>Žinau, kad paramos paraiška gali būti atmesta, jeigu joje pateikti ne visi prašomi duomenys ir jie nepateikiami MA paprašius (įskaitant šią deklaraciją);</t>
  </si>
  <si>
    <t>Žinau, kad paramos paraiškoje ir kituose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t>
  </si>
  <si>
    <t>Esu informuotas (-a), kad NMA tikrins pateiktus duomenis Registruose ir kad esu atsakingas (-a) už reikiamų dokumentų ir (arba) informacijos pateikimą NMA laiku;</t>
  </si>
  <si>
    <t>Žinau, kad mano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</si>
  <si>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Esu informuotas (-a), kad 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</si>
  <si>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Žinau, kad informacija apie mano pateiktą paramos paraišką, nurodant paramos paraiškos kodą ir prašomą paramos sumą, bus skelbiama NMA interneto svetainėje ir visa su šiuo projektu susijusi informacija gali būti naudojama statistikos, stebėsenos ir vertinimo tikslais;</t>
  </si>
  <si>
    <t>Įsipareigoju teikti visą informaciją ir duomenis, reikalingus statistikos tikslams ir Strateginio plano įgyvendinimo stebėsenai bei reikalingiems vertinimams atlikti;</t>
  </si>
  <si>
    <t>Įsipareigoju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</si>
  <si>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Įsipareigoju, gavęs (-usi) NMA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NMA, taip pat esu informuotas (-a), kad per NMA sprendime nustatytą terminą negrąžinus paramos lėšų ar jų dalies, bus skaičiuojamos palūkanos (palūkanos už pavėluotas grąžinti lėšas apskaičiuojamos Lietuvos Respublikos teisės aktų nustatyta tvarka);</t>
  </si>
  <si>
    <t>Patvirtinu, kad klaidingai apskaičiuotą ir pervestą į mano atsiskaitomąją sąskaitą paramos sumą grąžinsiu NMA;</t>
  </si>
  <si>
    <t>Patvirtinu, kad 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NMA;</t>
  </si>
  <si>
    <t>Įsipareigoju tinkamai saugoti visus dokumentus, susijusius su projekto įgyvendinimu;</t>
  </si>
  <si>
    <t>Žinau, kad mano pateiktus duomenis kontrolės tikslams gali panaudoti NMA ir kitos Lietuvos Respublikos ir ES institucijos;</t>
  </si>
  <si>
    <t>Esu informuotas (-a), kad jei netinkamai vykdysiu projektą pagal šią paramos paraišką ar kitaip pažeisiu teisės aktų, reglamentuojančių paramos teikimą ir administravimą, reikalavimus, man ir (arba) juridiniam asmeniui, kuriam aš atstovauju, gali būti taikomos teisės aktų nustatytos sankcijos;</t>
  </si>
  <si>
    <t>Esu informuotas (-a), kad duomenų valdytoja yra NMA;</t>
  </si>
  <si>
    <t>Esu informuotas (-a), kad 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</si>
  <si>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Esu informuotas (-a), kad mano asmens duomenys bus apdorojami ir saugomi iki projekto įgyvendinimo arba kontrolės laikotarpio (kai jis taikomas) pabaigos, vėliau šie duomenys bus archyvuojami ir perduodami valstybės archyvams;</t>
  </si>
  <si>
    <t>Esu informuotas (-a), kad 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Nr. 1305/2013 ir (ES) Nr. 1307/2013 su paskutiniais pakeitimais, padarytais 2023 m. vasario 8 d. Komisijos deleguotuoju reglamentu (ES) 2023/813, 2021 m. gruodžio 2 d. Europos Parlamento ir Tarybos reglamentas (ES) 2021/2116 dėl bendros žemės ūkio politikos finansavimo, valdymo ir stebėsenos, kuriuo panaikinamas Reglamentas (ES) Nr. 1306/2013) su paskutiniais pakeitimais, padarytais 2022 m. birželio 16 d. Komisijos deleguotuoju reglamentu (ES) 2022/1408);</t>
  </si>
  <si>
    <t>Esu informuotas (-a), kad NMA tvarkomi mano asmens duomenys (kategorijos) bei detalesnė informacija apie asmens duomenų tvarkymą bus skelbiama NMA interneto svetainės www.nma.lt skiltyje „Asmens duomenų apsauga“;</t>
  </si>
  <si>
    <t xml:space="preserve">Esu informuotas (-a) ir sutinku: </t>
  </si>
  <si>
    <t>Sumanaus kaimo projekto paraiška gali būti atmesta, jeigu joje pateikti ne visi prašomi duomenys ir jie nepateikiami vietos veiklos grupei ar NMA paprašius (įskaitant šią deklaraciją);</t>
  </si>
  <si>
    <t xml:space="preserve">Sumanaus kaimo projekto paraiškoje, kituose vietos veiklos grupei ir NMA teikiamuose dokumentuose esantys mano asmens ir (arba) juridinio asmens, kuriam aš atstovauju, duomenys ir kiti duomenys bus apdorojami ir saugomi paramos priemonių administravimo informacinėse sistemose ir kad NMA paramos administravimo klausimais gautų su manimi ir (arba) mano atstovaujamu juridiniu asmeniu susijusius duomenis bei kitą informaciją iš  Registrų; </t>
  </si>
  <si>
    <t xml:space="preserve">Vietos veiklos grupei ir NMA tikrins pateiktus duomenis Registruose, kad esu atsakingas (-a) už reikiamų dokumentų ir (arba) informacijos pateikimą vietos veiklos grupei ir NMA laiku; </t>
  </si>
  <si>
    <t>Mano sumanaus kaimo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</si>
  <si>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</si>
  <si>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Informacija apie mano pateiktą sumanaus kaimo projekto paramos paraišką, nurodant projekto pavadinimą, paramos paraiškos kodą ir prašomą paramos sumą, bus skelbiama NMA interneto svetainėje ir visa su šiuo projektu susijusi informacija gali būti naudojama statistikos, stebėsenos ir vertinimo tikslais;</t>
  </si>
  <si>
    <t>Mano pateiktus duomenis kontrolės tikslams gali panaudoti NMA ir kitos Lietuvos Respublikos ir ES institucijos;</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</si>
  <si>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</si>
  <si>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Jei netinkamai vykdysiu sumanaus kaimo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</si>
  <si>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vietos veiklos grupė ar NMA;</t>
  </si>
  <si>
    <r>
      <t xml:space="preserve">Esu informuotas (-a), kad visi su paramos paraiška ir man skirta parama susiję dokumentai ir kita informacija turi būti saugoma mažiausiai 10 metų nuo paskutinės pagalbos </t>
    </r>
    <r>
      <rPr>
        <i/>
        <sz val="12"/>
        <rFont val="Times New Roman"/>
        <family val="1"/>
        <charset val="186"/>
      </rPr>
      <t>(de minimis)</t>
    </r>
    <r>
      <rPr>
        <sz val="12"/>
        <rFont val="Times New Roman"/>
        <family val="1"/>
        <charset val="186"/>
      </rPr>
      <t xml:space="preserve"> suteikimo dienos; </t>
    </r>
  </si>
  <si>
    <t>Įsipareigoju, tuo atveju, jei nuo paramos paraiškos pateikimo iki sprendimo skirti paramą priėmimo mano įmonė susijungia su kita įmone, vyksta įmonių įsigijimas ar suskaidymas, pateikti tai pagrindžiančią informaciją ir (ar) dokumentus.</t>
  </si>
  <si>
    <t>11.1.21.</t>
  </si>
  <si>
    <t>Patviritnu, kad ilgalaikiu materialiuoju turtu laikomas turtas, kurio vertė nuo ___________________ Eur.</t>
  </si>
  <si>
    <t>11.1.28</t>
  </si>
  <si>
    <t>1.2</t>
  </si>
  <si>
    <r>
      <t xml:space="preserve">Laukiami rezultatai </t>
    </r>
    <r>
      <rPr>
        <sz val="12"/>
        <rFont val="Times New Roman"/>
        <family val="1"/>
        <charset val="186"/>
      </rPr>
      <t>(nurodoma, kokią konkrečią naudą projekto rezultatai sukurs visuomenei (viešąją naudą) ir kam ji bus skirta – visai teritorijai ar konkrečiai tikslinei grupei).</t>
    </r>
  </si>
  <si>
    <r>
      <rPr>
        <b/>
        <sz val="12"/>
        <rFont val="Times New Roman"/>
        <family val="1"/>
        <charset val="186"/>
      </rPr>
      <t>Projekto sumanūs sprendimai (</t>
    </r>
    <r>
      <rPr>
        <sz val="12"/>
        <rFont val="Times New Roman"/>
        <family val="1"/>
        <charset val="186"/>
      </rPr>
      <t>nurodoma</t>
    </r>
    <r>
      <rPr>
        <b/>
        <sz val="12"/>
        <rFont val="Times New Roman"/>
        <family val="1"/>
        <charset val="186"/>
      </rPr>
      <t xml:space="preserve"> </t>
    </r>
    <r>
      <rPr>
        <sz val="12"/>
        <rFont val="Times New Roman"/>
        <family val="1"/>
        <charset val="186"/>
      </rPr>
      <t>koks sumanus (-ūs) sprendimas (-ai) bus įgyvendinamas projekto veikla (-omis) ir suplanuota (-omis) investicija (-omis).</t>
    </r>
  </si>
  <si>
    <t>7.</t>
  </si>
  <si>
    <t>7.1</t>
  </si>
  <si>
    <t>7.1.1</t>
  </si>
  <si>
    <t>7.1.2</t>
  </si>
  <si>
    <t>7.1.3</t>
  </si>
  <si>
    <t>7.1.4</t>
  </si>
  <si>
    <t>7.1.5</t>
  </si>
  <si>
    <t>7.1.6</t>
  </si>
  <si>
    <t>7.1.7</t>
  </si>
  <si>
    <t>7.1.8</t>
  </si>
  <si>
    <t>7.1.9</t>
  </si>
  <si>
    <t>7.1.10</t>
  </si>
  <si>
    <t>7.1.11</t>
  </si>
  <si>
    <t>7.1.12</t>
  </si>
  <si>
    <t>7.1.13</t>
  </si>
  <si>
    <t>7.1.14</t>
  </si>
  <si>
    <t>7.1.15</t>
  </si>
  <si>
    <t>7.1.16</t>
  </si>
  <si>
    <t>7.1.17</t>
  </si>
  <si>
    <t>7.1.18</t>
  </si>
  <si>
    <t>7.1.19</t>
  </si>
  <si>
    <t>7.1.20</t>
  </si>
  <si>
    <t>7.1.21</t>
  </si>
  <si>
    <t>7.1.22</t>
  </si>
  <si>
    <t>7.1.23</t>
  </si>
  <si>
    <t>7.1.24</t>
  </si>
  <si>
    <t>Ar įsipareigojate įsigyti (visiškai apmokėti, pristatyti į projekto įgyvendinimo vietą, įregistruoti viešuosiuose registruose (jei registracija privaloma)) bei naudoti projekte numatytai veiklai vykdyti visas projekte numatytas investicijas ir saugoti patirtų išlaidų ir jų apmokėjimo įrodymo dokumentus (kai parama mokama išmokos forma, paramos gavėjas neteikia patirtų išlaidų ir jų apmokėjimo įrodymo dokumentų, jeigu to nepaprašo NMA)? Investicijas įsigyti ne iš susijusių asmenų?</t>
  </si>
  <si>
    <t>Alytaus rajono vietos veiklos grupė</t>
  </si>
  <si>
    <t>8.53.</t>
  </si>
  <si>
    <t>Ar projekto vykdytojas užtikrina, kad  projekte numatytos išlaidos nebuvo, nėra ir nebus finansuojamos iš kitų ES fondų ir kitų viešųjų lėšų? (priedamas  atskiras įsipareigojimo raštas).</t>
  </si>
  <si>
    <r>
      <t xml:space="preserve">Ar projekto vykdytojas paraiškos pateikimo dieną nėra jaunesnis negu 18 metų? 
</t>
    </r>
    <r>
      <rPr>
        <i/>
        <sz val="12"/>
        <color theme="1"/>
        <rFont val="Times New Roman"/>
        <family val="1"/>
        <charset val="186"/>
      </rPr>
      <t>Taikoma, kai Taisyklėse numatytas tinkamas paramos gavėjas – fizinis asmuo</t>
    </r>
    <r>
      <rPr>
        <sz val="12"/>
        <color theme="1"/>
        <rFont val="Times New Roman"/>
        <family val="1"/>
        <charset val="186"/>
      </rPr>
      <t>. Taip pat  pagrindžiama sr projekto vykdytojas ir (ar) projekto vykdytojo partneris yra fizinis asmuo, kuris vykdo ūkinę komercinę veiklą Strategijos teritorijoje (atitiktis tikrinama pagal individualios veiklos pažymą ir (arba) verslo liudijimą), ir iš veiklos gautos pajamos ataskaitiniais metais (gautos tiesioginės išmokos neįskaičiuojamos į pareiškėjo veiklos pajamas) sudaro ne mažiau nei 12 minimalios mėnesinės algos dydžių?)
(Apskaičiuojama pagal ataskaitinių metų minimalios mėnesinės algos dydį, patvirtintą Lietuvos Respublikos Vyriausybės nutarimu.)</t>
    </r>
  </si>
  <si>
    <t>Ar  projekto turinys nėra susijęs su Taisyklių 19 punkte numatytomis veiklos sritimis? (paisškinama  kokia EVR veikla bus  vykdoma)</t>
  </si>
  <si>
    <t>Ar su  paraiška pateikti visi reikalaujami dokumentai? (su paraiška privaloma pateikti  visus  reikalaujamus dokumentus, tačiau jeigu nepateikiami kokie  nors dokumentai   privaloma  paaiškintti  dėl  kokios priežasties jie neteikiami).</t>
  </si>
  <si>
    <r>
      <t xml:space="preserve">Ar kartu su projekto paraiška pateikiamas verslo planas?
</t>
    </r>
    <r>
      <rPr>
        <i/>
        <sz val="12"/>
        <rFont val="Times New Roman"/>
        <family val="1"/>
        <charset val="186"/>
      </rPr>
      <t>Taikoma, kai Taisyklėse numatyta sąlyga, kad turi būti pateiktas verslo planas?</t>
    </r>
    <r>
      <rPr>
        <sz val="12"/>
        <rFont val="Times New Roman"/>
        <family val="1"/>
        <charset val="186"/>
      </rPr>
      <t xml:space="preserve"> (Su projekto vykdytojo paraiška pateiktas verslo planas t</t>
    </r>
    <r>
      <rPr>
        <u/>
        <sz val="12"/>
        <rFont val="Times New Roman"/>
        <family val="1"/>
        <charset val="186"/>
      </rPr>
      <t>uri būti pilnai , išsamiai parengtas ir  jame pateikta visa prašoma informacija</t>
    </r>
    <r>
      <rPr>
        <sz val="12"/>
        <rFont val="Times New Roman"/>
        <family val="1"/>
        <charset val="186"/>
      </rPr>
      <t>. Jeigu su projekto vykdytojo paraiška pateiktas nustatytos formos verslo planas, bet jis neparengtas arba parengtas iš dalies, pvz.nepateikta duomenų apie numatomo verslo idėją ir (arba) esamos situacijos analizę ir prognozuojamą pokytį ir (arba) finansinę dalį ir pan. tai vertinimo  metu bus laikoma, kad jis  netinkamai parengtas).</t>
    </r>
  </si>
  <si>
    <t>Ar projekto veiklos yra suderintos su ES horizontaliosiomis politikos sritimis, darniu vystymusi, įskaitant aplinkosaugą ir klimato kaitos mažinimo veiksmus? (privaloma pateikti tikslų  pagrindimą  kaip projekto vykdytojo   veiklos  yra suderintos su ES horizontaliosiomis politikos sritimis, darniu vystymusi, įskaitant aplinkosaugą ir klimato kaitos mažinimo veiksmus )</t>
  </si>
  <si>
    <t xml:space="preserve">Ar projekto įgyvendinimo poreikis tenkina strategijos teritorijos ir jos gyventojų poreikius? </t>
  </si>
  <si>
    <r>
      <rPr>
        <b/>
        <sz val="12"/>
        <color theme="1"/>
        <rFont val="Times New Roman"/>
        <family val="1"/>
        <charset val="186"/>
      </rPr>
      <t xml:space="preserve">Projekto tema </t>
    </r>
    <r>
      <rPr>
        <sz val="12"/>
        <color theme="1"/>
        <rFont val="Times New Roman"/>
        <family val="1"/>
        <charset val="186"/>
      </rPr>
      <t>turi atitikti   pasirinkta Alytaus rajono   vietos veiklos grupės (toliau - VVG) Sumanaus kaimo  strategijos (toliau- SKS)  temą (tema pasirinkta vadovaujantis 2025 m. rugsėjo 25 d.  VVG  visuotinio narių susirinkimo  Nr. 26 sprendimu pagal Lietuvos žemės ūkio ir kaimo plėtros 2023–2027 metų strateginio plano intervencinės priemonės „Sumanieji kaimai“ įgyvendinimo taisyklių, patvirtintų Lietuvos Respublikos žemės ūkio ministro 2023 m. gruodžio 12 d. įsakymu Nr. 3D-841 „Dėl Lietuvos žemės ūkio ir kaimo plėtros 2023–2027 metų strateginio plano intervencinės priemonės „Sumanieji kaimai“ įgyvendinimo taisyklių patvirtinimo“ (toliau – Taisyklės), 6.2. punktu) "Įtrauki vietos infrastruktūra ir paslaugos".  Projekto aprašyme  turi būti aiškiai ir trumpai  pagrįsta kaip projektas  atitinka  VVG  vietos plėtros strategijos (toliau - VPS) temą "Geriausias gamtos ir kultūros išteklių panaudojimas gyventojų sveikatai stiprinti ir turizmui vystyti“ . Projekto  idėja, tikslas,  uždaviniai aprašomi labai konkrečiai ir aiškiai, remiamasi  statistiniais duomenimis,  pateikiant  nuorodas į dokumentus, trumpai aprašant  veikslų   planą  ir kokios  bei  kam investicijos būtinos, glaustai nurodoma kokie  kiekybiniai ir kokybiniai  rodikliai  bus pasiekti pagal  projekte  numatomas veiklas pagal  EVRK kodus.  Privaloma  trumpai  ir tiksliai  aprašyti  partnerystės  būtinumą, aprašyti  projekto   sumanumą bei   aprašyti  kokie galimi  kiti, kitokie SKS projektai  ir kaip  jie galėtų  darniai ir sumaaniai  papildyti  SKS.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</si>
</sst>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68" x14ac:knownFonts="1">
    <font>
      <sz val="11"/>
      <color theme="1"/>
      <name val="Arial"/>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Calibri"/>
      <family val="2"/>
      <charset val="186"/>
      <scheme val="minor"/>
    </font>
    <font>
      <b/>
      <sz val="11"/>
      <color theme="1"/>
      <name val="Times New Roman"/>
      <family val="1"/>
      <charset val="186"/>
    </font>
    <font>
      <b/>
      <sz val="11"/>
      <name val="Times New Roman"/>
      <family val="1"/>
      <charset val="186"/>
    </font>
    <font>
      <sz val="8"/>
      <name val="Times New Roman"/>
      <family val="1"/>
      <charset val="186"/>
    </font>
    <font>
      <b/>
      <sz val="11"/>
      <color rgb="FFFF0000"/>
      <name val="Times New Roman"/>
      <family val="1"/>
      <charset val="186"/>
    </font>
    <font>
      <sz val="6"/>
      <name val="Times New Roman"/>
      <family val="1"/>
      <charset val="186"/>
    </font>
    <font>
      <b/>
      <sz val="10"/>
      <name val="Times New Roman"/>
      <family val="1"/>
      <charset val="186"/>
    </font>
    <font>
      <sz val="10"/>
      <name val="Times New Roman"/>
      <family val="1"/>
      <charset val="186"/>
    </font>
    <font>
      <b/>
      <i/>
      <sz val="11"/>
      <name val="Times New Roman"/>
      <family val="1"/>
      <charset val="186"/>
    </font>
    <font>
      <b/>
      <i/>
      <sz val="11"/>
      <color indexed="8"/>
      <name val="Times New Roman"/>
      <family val="1"/>
      <charset val="186"/>
    </font>
    <font>
      <sz val="11"/>
      <name val="Times New Roman"/>
      <family val="1"/>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i/>
      <sz val="11"/>
      <color theme="4"/>
      <name val="Times New Roman"/>
      <family val="1"/>
      <charset val="186"/>
    </font>
    <font>
      <i/>
      <sz val="12"/>
      <name val="Times New Roman"/>
      <family val="1"/>
      <charset val="186"/>
    </font>
    <font>
      <b/>
      <sz val="10"/>
      <color theme="1"/>
      <name val="Times New Roman"/>
      <family val="1"/>
      <charset val="186"/>
    </font>
    <font>
      <sz val="11"/>
      <color theme="1"/>
      <name val="Aptos"/>
      <family val="2"/>
    </font>
    <font>
      <b/>
      <sz val="12"/>
      <color rgb="FF000000"/>
      <name val="Times New Roman"/>
      <family val="1"/>
      <charset val="186"/>
    </font>
    <font>
      <i/>
      <sz val="11"/>
      <name val="Times New Roman"/>
      <family val="1"/>
      <charset val="186"/>
    </font>
    <font>
      <i/>
      <sz val="10"/>
      <name val="Times New Roman"/>
      <family val="1"/>
      <charset val="186"/>
    </font>
    <font>
      <b/>
      <sz val="12"/>
      <name val="Times New Roman"/>
      <family val="1"/>
      <charset val="186"/>
    </font>
    <font>
      <sz val="11"/>
      <color theme="1"/>
      <name val="Arial"/>
      <family val="2"/>
      <charset val="186"/>
    </font>
    <font>
      <b/>
      <sz val="9"/>
      <color theme="1"/>
      <name val="Times New Roman"/>
      <family val="1"/>
      <charset val="186"/>
    </font>
    <font>
      <sz val="9"/>
      <color theme="1"/>
      <name val="Times New Roman"/>
      <family val="1"/>
      <charset val="186"/>
    </font>
    <font>
      <sz val="9"/>
      <color rgb="FF000000"/>
      <name val="Times New Roman"/>
      <family val="1"/>
      <charset val="186"/>
    </font>
    <font>
      <b/>
      <sz val="9"/>
      <color rgb="FF000000"/>
      <name val="Times New Roman"/>
      <family val="1"/>
      <charset val="186"/>
    </font>
    <font>
      <sz val="9"/>
      <name val="Times New Roman"/>
      <family val="1"/>
      <charset val="186"/>
    </font>
    <font>
      <b/>
      <sz val="9"/>
      <name val="Times New Roman"/>
      <family val="1"/>
      <charset val="186"/>
    </font>
    <font>
      <b/>
      <sz val="9"/>
      <color rgb="FFFF0000"/>
      <name val="Times New Roman"/>
      <family val="1"/>
      <charset val="186"/>
    </font>
    <font>
      <u/>
      <sz val="9"/>
      <color theme="1"/>
      <name val="Times New Roman"/>
      <family val="1"/>
      <charset val="186"/>
    </font>
    <font>
      <u/>
      <sz val="11"/>
      <color theme="10"/>
      <name val="Arial"/>
      <family val="2"/>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i/>
      <sz val="9"/>
      <name val="Times New Roman"/>
      <family val="1"/>
      <charset val="186"/>
    </font>
    <font>
      <i/>
      <sz val="9"/>
      <color theme="1"/>
      <name val="Times New Roman"/>
      <family val="1"/>
      <charset val="186"/>
    </font>
    <font>
      <sz val="9"/>
      <name val="Arial"/>
      <family val="2"/>
      <charset val="186"/>
    </font>
    <font>
      <sz val="14"/>
      <color rgb="FF000000"/>
      <name val="Times New Roman"/>
      <family val="1"/>
      <charset val="186"/>
    </font>
    <font>
      <sz val="12"/>
      <color rgb="FF000000"/>
      <name val="Times New Roman"/>
      <family val="1"/>
      <charset val="186"/>
    </font>
    <font>
      <sz val="12"/>
      <color theme="4"/>
      <name val="Times New Roman"/>
      <family val="1"/>
      <charset val="186"/>
    </font>
    <font>
      <b/>
      <sz val="12"/>
      <color rgb="FFFF0000"/>
      <name val="Times New Roman"/>
      <family val="1"/>
      <charset val="186"/>
    </font>
    <font>
      <b/>
      <i/>
      <sz val="12"/>
      <name val="Times New Roman"/>
      <family val="1"/>
      <charset val="186"/>
    </font>
    <font>
      <b/>
      <i/>
      <sz val="12"/>
      <color theme="1"/>
      <name val="Times New Roman"/>
      <family val="1"/>
      <charset val="186"/>
    </font>
    <font>
      <sz val="9"/>
      <color indexed="81"/>
      <name val="Tahoma"/>
      <family val="2"/>
      <charset val="186"/>
    </font>
    <font>
      <b/>
      <sz val="9"/>
      <color indexed="81"/>
      <name val="Tahoma"/>
      <family val="2"/>
      <charset val="186"/>
    </font>
    <font>
      <u/>
      <sz val="12"/>
      <name val="Times New Roman"/>
      <family val="1"/>
      <charset val="186"/>
    </font>
  </fonts>
  <fills count="22">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4.9989318521683403E-2"/>
        <bgColor indexed="34"/>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14" fillId="0" borderId="0" applyFont="0" applyFill="0" applyBorder="0" applyAlignment="0" applyProtection="0"/>
    <xf numFmtId="0" fontId="1" fillId="0" borderId="5"/>
    <xf numFmtId="9" fontId="43" fillId="0" borderId="0" applyFont="0" applyFill="0" applyBorder="0" applyAlignment="0" applyProtection="0"/>
    <xf numFmtId="0" fontId="52" fillId="0" borderId="5" applyNumberFormat="0" applyFill="0" applyBorder="0" applyAlignment="0" applyProtection="0"/>
    <xf numFmtId="0" fontId="14" fillId="0" borderId="5"/>
  </cellStyleXfs>
  <cellXfs count="529">
    <xf numFmtId="0" fontId="0" fillId="0" borderId="0" xfId="0"/>
    <xf numFmtId="0" fontId="8" fillId="2" borderId="1" xfId="0" applyFont="1" applyFill="1" applyBorder="1"/>
    <xf numFmtId="0" fontId="8" fillId="0" borderId="0" xfId="0" applyFont="1"/>
    <xf numFmtId="0" fontId="11" fillId="0" borderId="0" xfId="0" applyFont="1"/>
    <xf numFmtId="0" fontId="8" fillId="0" borderId="0" xfId="0" applyFont="1" applyAlignment="1">
      <alignment horizontal="left" vertical="center" shrinkToFit="1"/>
    </xf>
    <xf numFmtId="0" fontId="12" fillId="0" borderId="0" xfId="0" applyFont="1" applyAlignment="1">
      <alignment horizontal="left" vertical="center" shrinkToFit="1"/>
    </xf>
    <xf numFmtId="0" fontId="12" fillId="3"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10" fillId="0" borderId="0" xfId="0" applyFont="1"/>
    <xf numFmtId="0" fontId="12" fillId="0" borderId="0" xfId="0" applyFont="1"/>
    <xf numFmtId="0" fontId="8" fillId="0" borderId="0" xfId="0" applyFont="1" applyAlignment="1">
      <alignment horizontal="center"/>
    </xf>
    <xf numFmtId="0" fontId="4" fillId="2" borderId="5" xfId="0" applyFont="1" applyFill="1" applyBorder="1" applyProtection="1">
      <protection locked="0"/>
    </xf>
    <xf numFmtId="0" fontId="8" fillId="9" borderId="8" xfId="0" applyFont="1" applyFill="1" applyBorder="1"/>
    <xf numFmtId="0" fontId="12" fillId="7" borderId="8" xfId="0" applyFont="1" applyFill="1" applyBorder="1" applyAlignment="1">
      <alignment horizontal="center" vertical="center" wrapText="1"/>
    </xf>
    <xf numFmtId="0" fontId="15" fillId="0" borderId="0" xfId="0" applyFont="1"/>
    <xf numFmtId="0" fontId="16" fillId="0" borderId="0" xfId="0" applyFont="1"/>
    <xf numFmtId="2" fontId="13" fillId="4" borderId="8" xfId="0" applyNumberFormat="1" applyFont="1" applyFill="1" applyBorder="1" applyAlignment="1" applyProtection="1">
      <alignment vertical="top" wrapText="1"/>
      <protection locked="0"/>
    </xf>
    <xf numFmtId="0" fontId="13" fillId="4" borderId="8" xfId="0" applyFont="1" applyFill="1" applyBorder="1" applyAlignment="1" applyProtection="1">
      <alignment vertical="top" wrapText="1"/>
      <protection locked="0"/>
    </xf>
    <xf numFmtId="0" fontId="10" fillId="0" borderId="0" xfId="0" applyFont="1" applyAlignment="1">
      <alignment vertical="center"/>
    </xf>
    <xf numFmtId="0" fontId="8" fillId="11" borderId="1" xfId="0" applyFont="1" applyFill="1" applyBorder="1"/>
    <xf numFmtId="0" fontId="8" fillId="5" borderId="0" xfId="0" applyFont="1" applyFill="1"/>
    <xf numFmtId="0" fontId="11" fillId="5" borderId="0" xfId="0" applyFont="1" applyFill="1"/>
    <xf numFmtId="0" fontId="12" fillId="5" borderId="8" xfId="0" applyFont="1" applyFill="1" applyBorder="1" applyAlignment="1">
      <alignment vertical="center"/>
    </xf>
    <xf numFmtId="0" fontId="12" fillId="5" borderId="8" xfId="0" applyFont="1" applyFill="1" applyBorder="1" applyAlignment="1">
      <alignment horizontal="center" vertical="center"/>
    </xf>
    <xf numFmtId="0" fontId="8" fillId="5" borderId="8" xfId="0" applyFont="1" applyFill="1" applyBorder="1" applyAlignment="1">
      <alignment vertical="center" wrapText="1"/>
    </xf>
    <xf numFmtId="0" fontId="8" fillId="5" borderId="8" xfId="0" applyFont="1" applyFill="1" applyBorder="1" applyAlignment="1">
      <alignment vertical="center"/>
    </xf>
    <xf numFmtId="0" fontId="8" fillId="12" borderId="8" xfId="0" applyFont="1" applyFill="1" applyBorder="1"/>
    <xf numFmtId="0" fontId="8" fillId="4" borderId="8" xfId="0" applyFont="1" applyFill="1" applyBorder="1"/>
    <xf numFmtId="0" fontId="10" fillId="0" borderId="20" xfId="0" applyFont="1" applyBorder="1" applyAlignment="1">
      <alignment horizontal="justify" vertical="center" wrapText="1"/>
    </xf>
    <xf numFmtId="0" fontId="16" fillId="0" borderId="0" xfId="0" applyFont="1" applyAlignment="1">
      <alignment vertical="center"/>
    </xf>
    <xf numFmtId="0" fontId="8" fillId="9" borderId="8" xfId="0" applyFont="1" applyFill="1" applyBorder="1" applyAlignment="1">
      <alignment horizontal="center"/>
    </xf>
    <xf numFmtId="0" fontId="8" fillId="9" borderId="8" xfId="0" applyFont="1" applyFill="1" applyBorder="1" applyAlignment="1">
      <alignment horizontal="center" vertical="center" wrapText="1"/>
    </xf>
    <xf numFmtId="0" fontId="8" fillId="9" borderId="8" xfId="0" applyFont="1" applyFill="1" applyBorder="1" applyAlignment="1">
      <alignment horizontal="center" vertical="center"/>
    </xf>
    <xf numFmtId="0" fontId="8" fillId="0" borderId="0" xfId="0" applyFont="1" applyAlignment="1">
      <alignment wrapText="1"/>
    </xf>
    <xf numFmtId="0" fontId="8" fillId="13" borderId="8" xfId="0" applyFont="1" applyFill="1" applyBorder="1"/>
    <xf numFmtId="0" fontId="8" fillId="13" borderId="8" xfId="0" applyFont="1" applyFill="1" applyBorder="1" applyAlignment="1">
      <alignment wrapText="1"/>
    </xf>
    <xf numFmtId="0" fontId="13" fillId="13" borderId="8" xfId="0" applyFont="1" applyFill="1" applyBorder="1" applyAlignment="1" applyProtection="1">
      <alignment vertical="top" wrapText="1"/>
      <protection locked="0"/>
    </xf>
    <xf numFmtId="0" fontId="8" fillId="0" borderId="5" xfId="0" applyFont="1" applyBorder="1"/>
    <xf numFmtId="0" fontId="13" fillId="13" borderId="8" xfId="0" applyFont="1" applyFill="1" applyBorder="1" applyAlignment="1" applyProtection="1">
      <alignment vertical="top"/>
      <protection locked="0"/>
    </xf>
    <xf numFmtId="0" fontId="8" fillId="15" borderId="8" xfId="0" applyFont="1" applyFill="1" applyBorder="1"/>
    <xf numFmtId="0" fontId="12" fillId="16" borderId="8" xfId="0" applyFont="1" applyFill="1" applyBorder="1" applyAlignment="1">
      <alignment horizontal="center" vertical="center"/>
    </xf>
    <xf numFmtId="0" fontId="12" fillId="16" borderId="8" xfId="0" applyFont="1" applyFill="1" applyBorder="1" applyAlignment="1">
      <alignment horizontal="center" vertical="center"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10" fillId="8" borderId="5" xfId="0" applyFont="1" applyFill="1" applyBorder="1" applyAlignment="1" applyProtection="1">
      <alignment horizontal="center" vertical="center"/>
      <protection locked="0"/>
    </xf>
    <xf numFmtId="0" fontId="0" fillId="0" borderId="0" xfId="0" applyProtection="1">
      <protection locked="0"/>
    </xf>
    <xf numFmtId="0" fontId="6" fillId="2" borderId="5" xfId="0" applyFont="1" applyFill="1" applyBorder="1" applyAlignment="1" applyProtection="1">
      <alignment horizontal="center" vertical="top" wrapText="1"/>
      <protection locked="0"/>
    </xf>
    <xf numFmtId="0" fontId="2" fillId="2" borderId="5" xfId="0" applyFont="1" applyFill="1" applyBorder="1" applyProtection="1">
      <protection locked="0"/>
    </xf>
    <xf numFmtId="0" fontId="2" fillId="2" borderId="5" xfId="0" applyFont="1" applyFill="1" applyBorder="1" applyAlignment="1" applyProtection="1">
      <alignment wrapText="1"/>
      <protection locked="0"/>
    </xf>
    <xf numFmtId="0" fontId="2" fillId="14" borderId="8" xfId="0" applyFont="1" applyFill="1" applyBorder="1" applyAlignment="1" applyProtection="1">
      <alignment horizontal="center"/>
      <protection locked="0"/>
    </xf>
    <xf numFmtId="0" fontId="2" fillId="14" borderId="8" xfId="0" applyFont="1" applyFill="1" applyBorder="1" applyProtection="1">
      <protection locked="0"/>
    </xf>
    <xf numFmtId="0" fontId="0" fillId="0" borderId="5" xfId="0" applyBorder="1" applyProtection="1">
      <protection locked="0"/>
    </xf>
    <xf numFmtId="0" fontId="2" fillId="2" borderId="1" xfId="0" applyFont="1" applyFill="1" applyBorder="1"/>
    <xf numFmtId="0" fontId="10" fillId="8" borderId="5" xfId="0" applyFont="1" applyFill="1" applyBorder="1" applyAlignment="1">
      <alignment horizontal="center" vertical="center"/>
    </xf>
    <xf numFmtId="0" fontId="4" fillId="2" borderId="5" xfId="0" applyFont="1" applyFill="1" applyBorder="1"/>
    <xf numFmtId="0" fontId="6" fillId="2" borderId="5" xfId="0" applyFont="1" applyFill="1" applyBorder="1" applyAlignment="1">
      <alignment horizontal="center" vertical="top" wrapText="1"/>
    </xf>
    <xf numFmtId="0" fontId="2" fillId="2" borderId="5" xfId="0" applyFont="1" applyFill="1" applyBorder="1"/>
    <xf numFmtId="0" fontId="13" fillId="4" borderId="8" xfId="0" applyFont="1" applyFill="1" applyBorder="1" applyAlignment="1" applyProtection="1">
      <alignment wrapText="1"/>
      <protection locked="0"/>
    </xf>
    <xf numFmtId="0" fontId="17" fillId="16" borderId="8" xfId="1" applyNumberFormat="1" applyFont="1" applyFill="1" applyBorder="1" applyAlignment="1" applyProtection="1">
      <alignment horizontal="center" vertical="center"/>
    </xf>
    <xf numFmtId="43" fontId="23" fillId="16" borderId="21" xfId="1" applyFont="1" applyFill="1" applyBorder="1" applyProtection="1"/>
    <xf numFmtId="43" fontId="23" fillId="16" borderId="21" xfId="1" applyFont="1" applyFill="1" applyBorder="1" applyAlignment="1" applyProtection="1">
      <alignment wrapText="1"/>
    </xf>
    <xf numFmtId="43" fontId="23" fillId="0" borderId="0" xfId="1" applyFont="1" applyProtection="1"/>
    <xf numFmtId="0" fontId="8" fillId="0" borderId="0" xfId="0" applyFont="1" applyProtection="1">
      <protection locked="0"/>
    </xf>
    <xf numFmtId="0" fontId="8" fillId="0" borderId="0" xfId="0" applyFont="1" applyAlignment="1" applyProtection="1">
      <alignment wrapText="1"/>
      <protection locked="0"/>
    </xf>
    <xf numFmtId="0" fontId="8" fillId="13" borderId="8" xfId="0" applyFont="1" applyFill="1" applyBorder="1" applyAlignment="1" applyProtection="1">
      <alignment horizontal="center" vertical="center"/>
      <protection locked="0"/>
    </xf>
    <xf numFmtId="0" fontId="8" fillId="4" borderId="8" xfId="0" applyFont="1" applyFill="1" applyBorder="1" applyAlignment="1" applyProtection="1">
      <alignment horizontal="left" vertical="top" wrapText="1"/>
      <protection locked="0"/>
    </xf>
    <xf numFmtId="0" fontId="12" fillId="16" borderId="8" xfId="0" applyFont="1" applyFill="1" applyBorder="1" applyAlignment="1">
      <alignment horizontal="center" wrapText="1"/>
    </xf>
    <xf numFmtId="0" fontId="8" fillId="0" borderId="0" xfId="0" applyFont="1" applyAlignment="1">
      <alignment vertical="center"/>
    </xf>
    <xf numFmtId="0" fontId="28" fillId="0" borderId="0" xfId="0" applyFont="1" applyAlignment="1">
      <alignment vertical="center"/>
    </xf>
    <xf numFmtId="0" fontId="2" fillId="0" borderId="0" xfId="0" applyFont="1" applyAlignment="1">
      <alignment vertical="center"/>
    </xf>
    <xf numFmtId="0" fontId="2" fillId="0" borderId="0" xfId="0" applyFont="1"/>
    <xf numFmtId="0" fontId="5" fillId="0" borderId="0" xfId="0" applyFont="1"/>
    <xf numFmtId="0" fontId="2" fillId="16" borderId="8" xfId="0" applyFont="1" applyFill="1" applyBorder="1" applyAlignment="1">
      <alignment vertical="center"/>
    </xf>
    <xf numFmtId="0" fontId="2" fillId="13" borderId="8" xfId="0" applyFont="1" applyFill="1" applyBorder="1" applyAlignment="1" applyProtection="1">
      <alignment vertical="center"/>
      <protection locked="0"/>
    </xf>
    <xf numFmtId="0" fontId="2" fillId="4" borderId="8" xfId="0" applyFont="1" applyFill="1" applyBorder="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13" fillId="13" borderId="8" xfId="0" applyFont="1" applyFill="1" applyBorder="1" applyAlignment="1" applyProtection="1">
      <alignment wrapText="1"/>
      <protection locked="0"/>
    </xf>
    <xf numFmtId="0" fontId="10" fillId="5" borderId="0" xfId="0" applyFont="1" applyFill="1" applyAlignment="1">
      <alignment horizontal="center" vertical="center"/>
    </xf>
    <xf numFmtId="0" fontId="4" fillId="0" borderId="0" xfId="0" applyFont="1"/>
    <xf numFmtId="0" fontId="2" fillId="4" borderId="8" xfId="0" applyFont="1" applyFill="1" applyBorder="1" applyProtection="1">
      <protection locked="0"/>
    </xf>
    <xf numFmtId="0" fontId="2" fillId="9" borderId="8" xfId="0" applyFont="1" applyFill="1" applyBorder="1" applyAlignment="1">
      <alignment wrapText="1"/>
    </xf>
    <xf numFmtId="0" fontId="2" fillId="0" borderId="5" xfId="0" applyFont="1" applyBorder="1" applyAlignment="1">
      <alignment wrapText="1"/>
    </xf>
    <xf numFmtId="0" fontId="2" fillId="0" borderId="5" xfId="0" applyFont="1" applyBorder="1"/>
    <xf numFmtId="0" fontId="2" fillId="9" borderId="8" xfId="0" applyFont="1" applyFill="1" applyBorder="1"/>
    <xf numFmtId="0" fontId="32" fillId="16" borderId="8" xfId="0" applyFont="1" applyFill="1" applyBorder="1" applyAlignment="1">
      <alignment vertical="center" wrapText="1"/>
    </xf>
    <xf numFmtId="0" fontId="2" fillId="0" borderId="5" xfId="0" applyFont="1" applyBorder="1" applyAlignment="1" applyProtection="1">
      <alignment vertical="center"/>
      <protection locked="0"/>
    </xf>
    <xf numFmtId="0" fontId="32" fillId="0" borderId="5" xfId="0" applyFont="1" applyBorder="1" applyAlignment="1">
      <alignment vertical="center" wrapText="1"/>
    </xf>
    <xf numFmtId="0" fontId="2" fillId="6" borderId="8" xfId="0" applyFont="1" applyFill="1" applyBorder="1" applyAlignment="1" applyProtection="1">
      <alignment horizontal="center" vertical="center"/>
      <protection locked="0"/>
    </xf>
    <xf numFmtId="0" fontId="23" fillId="20" borderId="8" xfId="1" applyNumberFormat="1" applyFont="1" applyFill="1" applyBorder="1" applyAlignment="1" applyProtection="1">
      <alignment horizontal="left" vertical="center" wrapText="1"/>
    </xf>
    <xf numFmtId="0" fontId="2" fillId="10" borderId="8" xfId="0" applyFont="1" applyFill="1" applyBorder="1" applyAlignment="1">
      <alignment horizontal="justify" vertical="center"/>
    </xf>
    <xf numFmtId="0" fontId="2" fillId="10" borderId="8" xfId="0" applyFont="1" applyFill="1" applyBorder="1" applyAlignment="1">
      <alignment wrapText="1"/>
    </xf>
    <xf numFmtId="0" fontId="5" fillId="10" borderId="8" xfId="0" applyFont="1" applyFill="1" applyBorder="1"/>
    <xf numFmtId="0" fontId="2" fillId="10" borderId="8" xfId="0" applyFont="1" applyFill="1" applyBorder="1" applyAlignment="1">
      <alignment horizontal="justify" vertical="center" wrapText="1"/>
    </xf>
    <xf numFmtId="0" fontId="4"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0" fontId="4" fillId="2" borderId="5" xfId="0" applyFont="1" applyFill="1" applyBorder="1" applyAlignment="1">
      <alignment horizontal="center"/>
    </xf>
    <xf numFmtId="0" fontId="5" fillId="2" borderId="5" xfId="0" applyFont="1" applyFill="1" applyBorder="1"/>
    <xf numFmtId="2" fontId="13" fillId="4" borderId="8" xfId="0" applyNumberFormat="1" applyFont="1" applyFill="1" applyBorder="1" applyProtection="1">
      <protection locked="0"/>
    </xf>
    <xf numFmtId="0" fontId="10" fillId="5" borderId="0" xfId="0" applyFont="1" applyFill="1"/>
    <xf numFmtId="0" fontId="16" fillId="5" borderId="0" xfId="0" applyFont="1" applyFill="1"/>
    <xf numFmtId="0" fontId="10" fillId="0" borderId="5" xfId="0" applyFont="1" applyBorder="1"/>
    <xf numFmtId="2" fontId="2" fillId="17" borderId="10" xfId="0" applyNumberFormat="1" applyFont="1" applyFill="1" applyBorder="1" applyAlignment="1">
      <alignment vertical="center" wrapText="1"/>
    </xf>
    <xf numFmtId="0" fontId="2" fillId="17" borderId="12" xfId="0" applyFont="1" applyFill="1" applyBorder="1" applyAlignment="1">
      <alignment vertical="center"/>
    </xf>
    <xf numFmtId="0" fontId="10" fillId="5" borderId="0" xfId="0" applyFont="1" applyFill="1" applyAlignment="1">
      <alignment wrapText="1"/>
    </xf>
    <xf numFmtId="0" fontId="16" fillId="5" borderId="0" xfId="0" applyFont="1" applyFill="1" applyAlignment="1">
      <alignment vertical="center"/>
    </xf>
    <xf numFmtId="0" fontId="10" fillId="10" borderId="8" xfId="0" applyFont="1" applyFill="1" applyBorder="1" applyAlignment="1">
      <alignment vertical="center" wrapText="1"/>
    </xf>
    <xf numFmtId="0" fontId="10" fillId="0" borderId="8" xfId="0" applyFont="1" applyBorder="1" applyAlignment="1">
      <alignment wrapText="1"/>
    </xf>
    <xf numFmtId="0" fontId="10" fillId="5" borderId="0" xfId="0" applyFont="1" applyFill="1" applyAlignment="1">
      <alignment horizontal="left"/>
    </xf>
    <xf numFmtId="0" fontId="10" fillId="4" borderId="8" xfId="0" applyFont="1" applyFill="1" applyBorder="1" applyAlignment="1" applyProtection="1">
      <alignment wrapText="1"/>
      <protection locked="0"/>
    </xf>
    <xf numFmtId="0" fontId="10" fillId="5" borderId="0" xfId="0" applyFont="1" applyFill="1" applyAlignment="1">
      <alignment horizontal="center"/>
    </xf>
    <xf numFmtId="0" fontId="4" fillId="2" borderId="1" xfId="0" applyFont="1" applyFill="1" applyBorder="1"/>
    <xf numFmtId="0" fontId="30" fillId="2" borderId="1" xfId="0" applyFont="1" applyFill="1" applyBorder="1" applyAlignment="1">
      <alignment wrapText="1"/>
    </xf>
    <xf numFmtId="0" fontId="17" fillId="16" borderId="8" xfId="0" applyFont="1" applyFill="1" applyBorder="1" applyAlignment="1">
      <alignment horizontal="center" vertical="center"/>
    </xf>
    <xf numFmtId="0" fontId="23" fillId="16" borderId="21" xfId="0" applyFont="1" applyFill="1" applyBorder="1"/>
    <xf numFmtId="0" fontId="23" fillId="16" borderId="21" xfId="0" applyFont="1" applyFill="1" applyBorder="1" applyAlignment="1">
      <alignment wrapText="1"/>
    </xf>
    <xf numFmtId="0" fontId="17" fillId="0" borderId="0" xfId="0" applyFont="1"/>
    <xf numFmtId="0" fontId="17" fillId="16" borderId="5" xfId="0" applyFont="1" applyFill="1" applyBorder="1"/>
    <xf numFmtId="0" fontId="17" fillId="16" borderId="5" xfId="0" applyFont="1" applyFill="1" applyBorder="1" applyAlignment="1">
      <alignment vertical="top" wrapText="1"/>
    </xf>
    <xf numFmtId="2" fontId="17" fillId="16" borderId="5" xfId="0" applyNumberFormat="1" applyFont="1" applyFill="1" applyBorder="1"/>
    <xf numFmtId="0" fontId="23" fillId="16" borderId="5" xfId="0" applyFont="1" applyFill="1" applyBorder="1"/>
    <xf numFmtId="0" fontId="23" fillId="16" borderId="5" xfId="0" applyFont="1" applyFill="1" applyBorder="1" applyAlignment="1">
      <alignment wrapText="1"/>
    </xf>
    <xf numFmtId="0" fontId="13" fillId="0" borderId="0" xfId="0" applyFont="1"/>
    <xf numFmtId="0" fontId="13" fillId="0" borderId="0" xfId="0" applyFont="1" applyAlignment="1">
      <alignment wrapText="1"/>
    </xf>
    <xf numFmtId="0" fontId="26" fillId="0" borderId="0" xfId="0" applyFont="1" applyAlignment="1">
      <alignment horizontal="left"/>
    </xf>
    <xf numFmtId="0" fontId="25" fillId="0" borderId="0" xfId="0" applyFont="1"/>
    <xf numFmtId="2" fontId="13" fillId="16" borderId="8" xfId="0" applyNumberFormat="1" applyFont="1" applyFill="1" applyBorder="1"/>
    <xf numFmtId="0" fontId="13" fillId="16" borderId="8" xfId="0" applyFont="1" applyFill="1" applyBorder="1" applyAlignment="1">
      <alignment horizontal="left" vertical="top" wrapText="1"/>
    </xf>
    <xf numFmtId="0" fontId="23" fillId="16" borderId="8" xfId="0" applyFont="1" applyFill="1" applyBorder="1" applyAlignment="1">
      <alignment vertical="top" wrapText="1"/>
    </xf>
    <xf numFmtId="0" fontId="23" fillId="16" borderId="8" xfId="0" applyFont="1" applyFill="1" applyBorder="1"/>
    <xf numFmtId="49" fontId="13" fillId="16" borderId="8" xfId="0" applyNumberFormat="1" applyFont="1" applyFill="1" applyBorder="1" applyAlignment="1">
      <alignment horizontal="center" vertical="center"/>
    </xf>
    <xf numFmtId="0" fontId="13" fillId="10" borderId="8" xfId="0" applyFont="1" applyFill="1" applyBorder="1" applyAlignment="1">
      <alignment horizontal="center" vertical="center" wrapText="1"/>
    </xf>
    <xf numFmtId="0" fontId="23" fillId="16" borderId="0" xfId="0" applyFont="1" applyFill="1" applyAlignment="1">
      <alignment wrapText="1"/>
    </xf>
    <xf numFmtId="0" fontId="23" fillId="0" borderId="0" xfId="0" applyFont="1"/>
    <xf numFmtId="0" fontId="19" fillId="0" borderId="0" xfId="0" applyFont="1"/>
    <xf numFmtId="0" fontId="20" fillId="0" borderId="0" xfId="0" applyFont="1" applyAlignment="1">
      <alignment horizontal="right"/>
    </xf>
    <xf numFmtId="0" fontId="22" fillId="0" borderId="0" xfId="0" applyFont="1"/>
    <xf numFmtId="49" fontId="13" fillId="0" borderId="0" xfId="0" applyNumberFormat="1" applyFont="1" applyAlignment="1">
      <alignment wrapText="1"/>
    </xf>
    <xf numFmtId="0" fontId="17" fillId="0" borderId="0" xfId="0" applyFont="1" applyAlignment="1">
      <alignment horizontal="right"/>
    </xf>
    <xf numFmtId="49" fontId="17" fillId="0" borderId="0" xfId="0" applyNumberFormat="1" applyFont="1"/>
    <xf numFmtId="0" fontId="18" fillId="0" borderId="0" xfId="0" applyFont="1" applyAlignment="1">
      <alignment horizontal="right"/>
    </xf>
    <xf numFmtId="0" fontId="5" fillId="0" borderId="0" xfId="0" applyFont="1" applyAlignment="1">
      <alignment horizontal="left" vertical="center" wrapText="1"/>
    </xf>
    <xf numFmtId="0" fontId="12" fillId="0" borderId="0" xfId="0" applyFont="1" applyAlignment="1">
      <alignment horizontal="left" vertical="center"/>
    </xf>
    <xf numFmtId="0" fontId="8" fillId="0" borderId="0" xfId="0" applyFont="1" applyAlignment="1">
      <alignment horizontal="left" vertical="center" wrapText="1"/>
    </xf>
    <xf numFmtId="2" fontId="13" fillId="7" borderId="8" xfId="0" applyNumberFormat="1" applyFont="1" applyFill="1" applyBorder="1" applyAlignment="1">
      <alignment vertical="top" wrapText="1"/>
    </xf>
    <xf numFmtId="0" fontId="2" fillId="16" borderId="8" xfId="0" applyFont="1" applyFill="1" applyBorder="1" applyAlignment="1">
      <alignment wrapText="1"/>
    </xf>
    <xf numFmtId="0" fontId="2" fillId="5" borderId="8" xfId="0" applyFont="1" applyFill="1" applyBorder="1" applyAlignment="1">
      <alignment vertical="center" wrapText="1"/>
    </xf>
    <xf numFmtId="0" fontId="5" fillId="0" borderId="0" xfId="0" applyFont="1" applyAlignment="1">
      <alignment horizontal="left" vertical="center"/>
    </xf>
    <xf numFmtId="0" fontId="5" fillId="7" borderId="8" xfId="0" applyFont="1" applyFill="1" applyBorder="1" applyAlignment="1">
      <alignment horizontal="center" vertical="center" wrapText="1"/>
    </xf>
    <xf numFmtId="0" fontId="17" fillId="16" borderId="8" xfId="0" applyFont="1" applyFill="1" applyBorder="1" applyAlignment="1">
      <alignment vertical="center"/>
    </xf>
    <xf numFmtId="0" fontId="17" fillId="16" borderId="8" xfId="0" applyFont="1" applyFill="1" applyBorder="1" applyAlignment="1">
      <alignment vertical="center" wrapText="1"/>
    </xf>
    <xf numFmtId="0" fontId="2" fillId="6" borderId="10"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6" fillId="0" borderId="0" xfId="0" applyFont="1"/>
    <xf numFmtId="0" fontId="26" fillId="0" borderId="0" xfId="0" applyFont="1" applyAlignment="1">
      <alignment wrapText="1"/>
    </xf>
    <xf numFmtId="49" fontId="26" fillId="0" borderId="0" xfId="0" applyNumberFormat="1" applyFont="1"/>
    <xf numFmtId="0" fontId="37" fillId="10" borderId="0" xfId="0" applyFont="1" applyFill="1" applyAlignment="1">
      <alignment horizontal="center" vertical="top" wrapText="1"/>
    </xf>
    <xf numFmtId="0" fontId="37" fillId="10" borderId="8" xfId="0" applyFont="1" applyFill="1" applyBorder="1" applyAlignment="1">
      <alignment wrapText="1"/>
    </xf>
    <xf numFmtId="0" fontId="2" fillId="6" borderId="10" xfId="0" applyFont="1" applyFill="1" applyBorder="1" applyProtection="1">
      <protection locked="0"/>
    </xf>
    <xf numFmtId="0" fontId="2" fillId="6" borderId="11" xfId="0" applyFont="1" applyFill="1" applyBorder="1" applyProtection="1">
      <protection locked="0"/>
    </xf>
    <xf numFmtId="0" fontId="2" fillId="6" borderId="12" xfId="0" applyFont="1" applyFill="1" applyBorder="1" applyProtection="1">
      <protection locked="0"/>
    </xf>
    <xf numFmtId="0" fontId="32" fillId="10" borderId="8" xfId="0" applyFont="1" applyFill="1" applyBorder="1" applyAlignment="1">
      <alignment horizontal="justify" vertical="center" wrapText="1"/>
    </xf>
    <xf numFmtId="0" fontId="2" fillId="0" borderId="8" xfId="0" applyFont="1" applyBorder="1" applyAlignment="1">
      <alignment wrapText="1"/>
    </xf>
    <xf numFmtId="0" fontId="4" fillId="0" borderId="5" xfId="0" applyFont="1" applyBorder="1"/>
    <xf numFmtId="0" fontId="4" fillId="0" borderId="5" xfId="0" applyFont="1" applyBorder="1" applyAlignment="1">
      <alignment horizontal="left" vertical="top" wrapText="1"/>
    </xf>
    <xf numFmtId="0" fontId="5" fillId="0" borderId="5" xfId="0" applyFont="1" applyBorder="1"/>
    <xf numFmtId="0" fontId="2" fillId="0" borderId="8" xfId="0" applyFont="1" applyBorder="1" applyAlignment="1">
      <alignment horizontal="left"/>
    </xf>
    <xf numFmtId="0" fontId="2" fillId="0" borderId="8" xfId="0" applyFont="1" applyBorder="1" applyAlignment="1" applyProtection="1">
      <alignment wrapText="1"/>
      <protection locked="0"/>
    </xf>
    <xf numFmtId="0" fontId="2" fillId="0" borderId="8" xfId="0" applyFont="1" applyBorder="1" applyAlignment="1" applyProtection="1">
      <alignment horizontal="left" wrapText="1"/>
      <protection locked="0"/>
    </xf>
    <xf numFmtId="0" fontId="2" fillId="0" borderId="8" xfId="0" applyFont="1" applyBorder="1" applyAlignment="1">
      <alignment horizontal="left" wrapText="1"/>
    </xf>
    <xf numFmtId="0" fontId="10" fillId="0" borderId="8" xfId="0" applyFont="1" applyBorder="1" applyAlignment="1" applyProtection="1">
      <alignment horizontal="left" wrapText="1"/>
      <protection locked="0"/>
    </xf>
    <xf numFmtId="0" fontId="2" fillId="0" borderId="1" xfId="0" applyFont="1" applyBorder="1"/>
    <xf numFmtId="0" fontId="32" fillId="0" borderId="0" xfId="0" applyFont="1"/>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2" fontId="17" fillId="0" borderId="8" xfId="0" applyNumberFormat="1" applyFont="1" applyBorder="1" applyAlignment="1">
      <alignment horizontal="center" vertical="center"/>
    </xf>
    <xf numFmtId="2" fontId="17" fillId="0" borderId="8" xfId="0" applyNumberFormat="1" applyFont="1" applyBorder="1" applyAlignment="1">
      <alignment vertical="center"/>
    </xf>
    <xf numFmtId="0" fontId="17" fillId="0" borderId="23" xfId="0" applyFont="1" applyBorder="1" applyAlignment="1">
      <alignment vertical="center" wrapText="1"/>
    </xf>
    <xf numFmtId="2" fontId="17" fillId="0" borderId="8" xfId="0" applyNumberFormat="1" applyFont="1" applyBorder="1" applyAlignment="1">
      <alignment vertical="center" wrapText="1"/>
    </xf>
    <xf numFmtId="0" fontId="17" fillId="0" borderId="8" xfId="0" applyFont="1" applyBorder="1" applyAlignment="1">
      <alignment horizontal="left" vertical="center" wrapText="1"/>
    </xf>
    <xf numFmtId="0" fontId="17" fillId="0" borderId="8" xfId="0" applyFont="1" applyBorder="1" applyAlignment="1">
      <alignment vertical="center"/>
    </xf>
    <xf numFmtId="2" fontId="17" fillId="0" borderId="8" xfId="0" applyNumberFormat="1" applyFont="1" applyBorder="1" applyAlignment="1">
      <alignment horizontal="left" vertical="center"/>
    </xf>
    <xf numFmtId="0" fontId="32" fillId="0" borderId="8" xfId="0" applyFont="1" applyBorder="1" applyAlignment="1">
      <alignment wrapText="1"/>
    </xf>
    <xf numFmtId="0" fontId="32" fillId="0" borderId="8" xfId="0" applyFont="1" applyBorder="1" applyAlignment="1">
      <alignment horizontal="left" wrapText="1"/>
    </xf>
    <xf numFmtId="0" fontId="44" fillId="0" borderId="0" xfId="0" applyFont="1"/>
    <xf numFmtId="0" fontId="45" fillId="0" borderId="0" xfId="0" applyFont="1"/>
    <xf numFmtId="0" fontId="45" fillId="0" borderId="5" xfId="0" applyFont="1" applyBorder="1"/>
    <xf numFmtId="0" fontId="45" fillId="5" borderId="5" xfId="0" applyFont="1" applyFill="1" applyBorder="1"/>
    <xf numFmtId="0" fontId="45" fillId="0" borderId="0" xfId="0" applyFont="1" applyAlignment="1">
      <alignment vertical="top"/>
    </xf>
    <xf numFmtId="0" fontId="45" fillId="0" borderId="8" xfId="0" applyFont="1" applyBorder="1" applyAlignment="1">
      <alignment vertical="top"/>
    </xf>
    <xf numFmtId="0" fontId="45" fillId="5" borderId="5" xfId="0" applyFont="1" applyFill="1" applyBorder="1" applyAlignment="1">
      <alignment vertical="top"/>
    </xf>
    <xf numFmtId="0" fontId="44" fillId="5" borderId="8" xfId="0" applyFont="1" applyFill="1" applyBorder="1" applyAlignment="1">
      <alignment horizontal="center"/>
    </xf>
    <xf numFmtId="0" fontId="44" fillId="5" borderId="5" xfId="0" applyFont="1" applyFill="1" applyBorder="1"/>
    <xf numFmtId="0" fontId="44" fillId="5" borderId="8" xfId="0" applyFont="1" applyFill="1" applyBorder="1" applyAlignment="1">
      <alignment horizontal="center" wrapText="1"/>
    </xf>
    <xf numFmtId="0" fontId="48" fillId="0" borderId="8" xfId="0" applyFont="1" applyBorder="1" applyAlignment="1">
      <alignment horizontal="justify" vertical="top" wrapText="1"/>
    </xf>
    <xf numFmtId="0" fontId="53" fillId="5" borderId="5" xfId="4" applyFont="1" applyFill="1" applyBorder="1" applyAlignment="1">
      <alignment vertical="top" wrapText="1"/>
    </xf>
    <xf numFmtId="0" fontId="53" fillId="5" borderId="5" xfId="4" applyFont="1" applyFill="1" applyBorder="1" applyAlignment="1">
      <alignment wrapText="1"/>
    </xf>
    <xf numFmtId="0" fontId="54" fillId="5" borderId="5" xfId="0" applyFont="1" applyFill="1" applyBorder="1" applyAlignment="1">
      <alignment wrapText="1"/>
    </xf>
    <xf numFmtId="0" fontId="54" fillId="5" borderId="5" xfId="0" applyFont="1" applyFill="1" applyBorder="1"/>
    <xf numFmtId="0" fontId="44" fillId="5" borderId="10" xfId="0" applyFont="1" applyFill="1" applyBorder="1" applyAlignment="1">
      <alignment vertical="center"/>
    </xf>
    <xf numFmtId="0" fontId="44" fillId="5" borderId="11" xfId="0" applyFont="1" applyFill="1" applyBorder="1" applyAlignment="1">
      <alignment vertical="center"/>
    </xf>
    <xf numFmtId="0" fontId="45" fillId="5" borderId="8" xfId="0" applyFont="1" applyFill="1" applyBorder="1" applyAlignment="1">
      <alignment horizontal="center" vertical="center" wrapText="1"/>
    </xf>
    <xf numFmtId="0" fontId="44" fillId="0" borderId="8" xfId="0" applyFont="1" applyBorder="1" applyAlignment="1">
      <alignment vertical="center"/>
    </xf>
    <xf numFmtId="0" fontId="45" fillId="0" borderId="0" xfId="0" applyFont="1" applyAlignment="1">
      <alignment vertical="center"/>
    </xf>
    <xf numFmtId="0" fontId="48" fillId="13" borderId="8" xfId="0" applyFont="1" applyFill="1" applyBorder="1" applyAlignment="1">
      <alignment horizontal="center" vertical="center"/>
    </xf>
    <xf numFmtId="0" fontId="45" fillId="13" borderId="8" xfId="0" applyFont="1" applyFill="1" applyBorder="1" applyAlignment="1">
      <alignment horizontal="center" vertical="center"/>
    </xf>
    <xf numFmtId="2" fontId="45" fillId="13" borderId="8" xfId="0" applyNumberFormat="1" applyFont="1" applyFill="1" applyBorder="1" applyAlignment="1">
      <alignment horizontal="center" vertical="center"/>
    </xf>
    <xf numFmtId="165" fontId="45" fillId="13" borderId="8" xfId="0" applyNumberFormat="1" applyFont="1" applyFill="1" applyBorder="1" applyAlignment="1">
      <alignment horizontal="center" vertical="center"/>
    </xf>
    <xf numFmtId="10" fontId="45" fillId="13" borderId="8" xfId="3" applyNumberFormat="1" applyFont="1" applyFill="1" applyBorder="1" applyAlignment="1">
      <alignment horizontal="center" vertical="center"/>
    </xf>
    <xf numFmtId="0" fontId="45" fillId="13" borderId="8" xfId="0" quotePrefix="1" applyFont="1" applyFill="1" applyBorder="1" applyAlignment="1">
      <alignment horizontal="center" vertical="center" wrapText="1"/>
    </xf>
    <xf numFmtId="0" fontId="54" fillId="0" borderId="0" xfId="0" applyFont="1"/>
    <xf numFmtId="0" fontId="5" fillId="0" borderId="8" xfId="0" applyFont="1" applyBorder="1" applyAlignment="1">
      <alignment horizontal="left"/>
    </xf>
    <xf numFmtId="0" fontId="2" fillId="0" borderId="0" xfId="0" applyFont="1" applyProtection="1">
      <protection locked="0"/>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59" fillId="0" borderId="0" xfId="0" applyFont="1" applyAlignment="1">
      <alignment horizontal="justify" vertical="center" wrapText="1"/>
    </xf>
    <xf numFmtId="0" fontId="60" fillId="0" borderId="0" xfId="0" applyFont="1" applyAlignment="1">
      <alignment horizontal="justify" vertical="center" wrapText="1"/>
    </xf>
    <xf numFmtId="0" fontId="50" fillId="4" borderId="8" xfId="0" applyFont="1" applyFill="1" applyBorder="1" applyAlignment="1">
      <alignment horizontal="center" vertical="center"/>
    </xf>
    <xf numFmtId="0" fontId="45" fillId="4" borderId="8" xfId="0" applyFont="1" applyFill="1" applyBorder="1" applyAlignment="1">
      <alignment vertical="top" wrapText="1"/>
    </xf>
    <xf numFmtId="0" fontId="46" fillId="4" borderId="8" xfId="0" applyFont="1" applyFill="1" applyBorder="1" applyAlignment="1">
      <alignment wrapText="1"/>
    </xf>
    <xf numFmtId="0" fontId="55" fillId="4" borderId="8" xfId="0" applyFont="1" applyFill="1" applyBorder="1" applyAlignment="1">
      <alignment vertical="top" wrapText="1"/>
    </xf>
    <xf numFmtId="0" fontId="55" fillId="4" borderId="8" xfId="0" applyFont="1" applyFill="1" applyBorder="1" applyAlignment="1">
      <alignment horizontal="left" vertical="top" wrapText="1"/>
    </xf>
    <xf numFmtId="0" fontId="2" fillId="4" borderId="8" xfId="0" applyFont="1" applyFill="1" applyBorder="1" applyAlignment="1" applyProtection="1">
      <alignment horizontal="center" vertical="center"/>
      <protection locked="0"/>
    </xf>
    <xf numFmtId="0" fontId="45" fillId="4" borderId="8" xfId="0" applyFont="1" applyFill="1" applyBorder="1" applyAlignment="1">
      <alignment vertical="center" wrapText="1"/>
    </xf>
    <xf numFmtId="0" fontId="44" fillId="4" borderId="8" xfId="0" applyFont="1" applyFill="1" applyBorder="1" applyAlignment="1">
      <alignment horizontal="center" vertical="center"/>
    </xf>
    <xf numFmtId="0" fontId="2" fillId="14" borderId="10" xfId="0" applyFont="1" applyFill="1" applyBorder="1"/>
    <xf numFmtId="0" fontId="2" fillId="14" borderId="12" xfId="0" applyFont="1" applyFill="1" applyBorder="1"/>
    <xf numFmtId="0" fontId="26" fillId="13" borderId="12" xfId="0" applyFont="1" applyFill="1" applyBorder="1"/>
    <xf numFmtId="0" fontId="32" fillId="14" borderId="10" xfId="0" applyFont="1" applyFill="1" applyBorder="1" applyAlignment="1">
      <alignment horizontal="center"/>
    </xf>
    <xf numFmtId="0" fontId="13" fillId="13" borderId="10" xfId="0" applyFont="1" applyFill="1" applyBorder="1" applyAlignment="1">
      <alignment horizontal="center"/>
    </xf>
    <xf numFmtId="0" fontId="2" fillId="6" borderId="8" xfId="0" applyFont="1" applyFill="1" applyBorder="1" applyAlignment="1">
      <alignment horizontal="left" vertical="center" wrapText="1"/>
    </xf>
    <xf numFmtId="0" fontId="2" fillId="17" borderId="5" xfId="0" applyFont="1" applyFill="1" applyBorder="1" applyAlignment="1">
      <alignment horizontal="center" vertical="center" wrapText="1"/>
    </xf>
    <xf numFmtId="0" fontId="2" fillId="19" borderId="5" xfId="0" applyFont="1" applyFill="1" applyBorder="1" applyAlignment="1">
      <alignment horizontal="center" vertical="center"/>
    </xf>
    <xf numFmtId="0" fontId="2" fillId="6" borderId="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4" borderId="8" xfId="0" applyFont="1" applyFill="1" applyBorder="1" applyAlignment="1">
      <alignment wrapText="1"/>
    </xf>
    <xf numFmtId="0" fontId="2" fillId="14" borderId="10" xfId="0" applyFont="1" applyFill="1" applyBorder="1" applyProtection="1">
      <protection locked="0"/>
    </xf>
    <xf numFmtId="0" fontId="60" fillId="0" borderId="0" xfId="0" applyFont="1"/>
    <xf numFmtId="0" fontId="2" fillId="14" borderId="10" xfId="0" applyFont="1" applyFill="1" applyBorder="1" applyAlignment="1">
      <alignment horizontal="left" vertical="center" wrapText="1"/>
    </xf>
    <xf numFmtId="0" fontId="2" fillId="9" borderId="5" xfId="0" applyFont="1" applyFill="1" applyBorder="1"/>
    <xf numFmtId="0" fontId="2" fillId="9" borderId="8" xfId="0" applyFont="1" applyFill="1" applyBorder="1" applyAlignment="1" applyProtection="1">
      <alignment horizontal="center" vertical="center" wrapText="1"/>
      <protection locked="0"/>
    </xf>
    <xf numFmtId="0" fontId="2" fillId="13" borderId="8" xfId="0" applyFont="1" applyFill="1" applyBorder="1" applyAlignment="1" applyProtection="1">
      <alignment wrapText="1"/>
      <protection locked="0"/>
    </xf>
    <xf numFmtId="0" fontId="2" fillId="4" borderId="8" xfId="0" applyFont="1" applyFill="1" applyBorder="1" applyAlignment="1" applyProtection="1">
      <alignment wrapText="1"/>
      <protection locked="0"/>
    </xf>
    <xf numFmtId="0" fontId="2" fillId="9" borderId="8" xfId="0" applyFont="1" applyFill="1" applyBorder="1" applyAlignment="1" applyProtection="1">
      <alignment horizontal="center" vertical="center"/>
      <protection locked="0"/>
    </xf>
    <xf numFmtId="0" fontId="2" fillId="7" borderId="8" xfId="0" applyFont="1" applyFill="1" applyBorder="1"/>
    <xf numFmtId="0" fontId="34" fillId="9" borderId="5" xfId="0" applyFont="1" applyFill="1" applyBorder="1"/>
    <xf numFmtId="0" fontId="32" fillId="9" borderId="8" xfId="0" applyFont="1" applyFill="1" applyBorder="1" applyAlignment="1" applyProtection="1">
      <alignment horizontal="center"/>
      <protection locked="0"/>
    </xf>
    <xf numFmtId="0" fontId="32" fillId="9" borderId="8" xfId="5" applyFont="1" applyFill="1" applyBorder="1" applyAlignment="1" applyProtection="1">
      <alignment wrapText="1"/>
      <protection locked="0"/>
    </xf>
    <xf numFmtId="0" fontId="45" fillId="0" borderId="5" xfId="0" applyFont="1" applyBorder="1" applyAlignment="1">
      <alignment vertical="top"/>
    </xf>
    <xf numFmtId="0" fontId="2" fillId="0" borderId="8" xfId="0" applyFont="1" applyBorder="1" applyAlignment="1">
      <alignment horizontal="center" vertical="center"/>
    </xf>
    <xf numFmtId="0" fontId="2"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vertical="center" wrapText="1"/>
      <protection locked="0"/>
    </xf>
    <xf numFmtId="0" fontId="32" fillId="9" borderId="8" xfId="5" applyFont="1" applyFill="1" applyBorder="1" applyAlignment="1" applyProtection="1">
      <alignment vertical="top" wrapText="1"/>
      <protection locked="0"/>
    </xf>
    <xf numFmtId="0" fontId="32" fillId="9" borderId="8" xfId="5" applyFont="1" applyFill="1" applyBorder="1" applyAlignment="1" applyProtection="1">
      <alignment vertical="top"/>
      <protection locked="0"/>
    </xf>
    <xf numFmtId="0" fontId="32" fillId="9" borderId="8" xfId="5" applyFont="1" applyFill="1" applyBorder="1" applyAlignment="1" applyProtection="1">
      <alignment horizontal="left" vertical="top" wrapText="1"/>
      <protection locked="0"/>
    </xf>
    <xf numFmtId="0" fontId="32" fillId="9" borderId="8" xfId="5" applyFont="1" applyFill="1" applyBorder="1" applyAlignment="1" applyProtection="1">
      <alignment horizontal="left" vertical="top"/>
      <protection locked="0"/>
    </xf>
    <xf numFmtId="0" fontId="2" fillId="9" borderId="8" xfId="0" applyFont="1" applyFill="1" applyBorder="1" applyAlignment="1" applyProtection="1">
      <alignment horizontal="left" vertical="top" wrapText="1"/>
      <protection locked="0"/>
    </xf>
    <xf numFmtId="0" fontId="2" fillId="9" borderId="8" xfId="0" applyFont="1" applyFill="1" applyBorder="1" applyAlignment="1">
      <alignment horizontal="left" vertical="top" wrapText="1"/>
    </xf>
    <xf numFmtId="0" fontId="32" fillId="9" borderId="8" xfId="5" applyFont="1" applyFill="1" applyBorder="1" applyAlignment="1" applyProtection="1">
      <alignment horizontal="center" vertical="center"/>
      <protection locked="0"/>
    </xf>
    <xf numFmtId="0" fontId="2" fillId="16" borderId="8" xfId="0" applyFont="1" applyFill="1" applyBorder="1" applyAlignment="1">
      <alignment vertical="top" wrapText="1"/>
    </xf>
    <xf numFmtId="0" fontId="5" fillId="16" borderId="8" xfId="0" applyFont="1" applyFill="1" applyBorder="1" applyAlignment="1">
      <alignment wrapText="1"/>
    </xf>
    <xf numFmtId="0" fontId="2" fillId="13" borderId="8" xfId="0" applyFont="1" applyFill="1" applyBorder="1" applyAlignment="1" applyProtection="1">
      <alignment horizontal="center" vertical="center"/>
      <protection locked="0"/>
    </xf>
    <xf numFmtId="0" fontId="2" fillId="4" borderId="8" xfId="0" applyFont="1" applyFill="1" applyBorder="1" applyAlignment="1" applyProtection="1">
      <alignment horizontal="left" vertical="top" wrapText="1"/>
      <protection locked="0"/>
    </xf>
    <xf numFmtId="0" fontId="32" fillId="16" borderId="8" xfId="0" applyFont="1" applyFill="1" applyBorder="1" applyAlignment="1">
      <alignment wrapText="1"/>
    </xf>
    <xf numFmtId="0" fontId="2" fillId="16" borderId="8" xfId="0" applyFont="1" applyFill="1" applyBorder="1" applyAlignment="1">
      <alignment horizontal="left" wrapText="1"/>
    </xf>
    <xf numFmtId="0" fontId="17" fillId="0" borderId="22" xfId="0" applyFont="1" applyBorder="1" applyAlignment="1">
      <alignment horizontal="center" vertical="center" wrapText="1"/>
    </xf>
    <xf numFmtId="0" fontId="13" fillId="0" borderId="24" xfId="0" applyFont="1" applyBorder="1" applyAlignment="1">
      <alignment vertical="center" wrapText="1"/>
    </xf>
    <xf numFmtId="0" fontId="26" fillId="5" borderId="0" xfId="0" applyFont="1" applyFill="1"/>
    <xf numFmtId="2" fontId="23" fillId="10" borderId="8" xfId="1" applyNumberFormat="1" applyFont="1" applyFill="1" applyBorder="1" applyAlignment="1" applyProtection="1">
      <alignment vertical="center"/>
    </xf>
    <xf numFmtId="2" fontId="24" fillId="18" borderId="8" xfId="0" applyNumberFormat="1" applyFont="1" applyFill="1" applyBorder="1"/>
    <xf numFmtId="2" fontId="23" fillId="16" borderId="8" xfId="0" applyNumberFormat="1" applyFont="1" applyFill="1" applyBorder="1" applyAlignment="1">
      <alignment vertical="center"/>
    </xf>
    <xf numFmtId="2" fontId="17" fillId="16" borderId="8" xfId="0" applyNumberFormat="1" applyFont="1" applyFill="1" applyBorder="1" applyAlignment="1">
      <alignment vertical="center"/>
    </xf>
    <xf numFmtId="2" fontId="23" fillId="10" borderId="8" xfId="0" applyNumberFormat="1" applyFont="1" applyFill="1" applyBorder="1" applyAlignment="1">
      <alignment vertical="center"/>
    </xf>
    <xf numFmtId="2" fontId="17" fillId="10" borderId="8" xfId="0" applyNumberFormat="1" applyFont="1" applyFill="1" applyBorder="1" applyAlignment="1">
      <alignment vertical="center"/>
    </xf>
    <xf numFmtId="2" fontId="13" fillId="10" borderId="8" xfId="0" applyNumberFormat="1" applyFont="1" applyFill="1" applyBorder="1"/>
    <xf numFmtId="2" fontId="24" fillId="21" borderId="8" xfId="0" applyNumberFormat="1" applyFont="1" applyFill="1" applyBorder="1"/>
    <xf numFmtId="0" fontId="32" fillId="6" borderId="10"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32" fillId="0" borderId="8" xfId="0" applyFont="1" applyBorder="1" applyAlignment="1">
      <alignment vertical="top" wrapText="1"/>
    </xf>
    <xf numFmtId="0" fontId="32" fillId="6" borderId="11" xfId="0" applyFont="1" applyFill="1" applyBorder="1" applyAlignment="1" applyProtection="1">
      <alignment horizontal="center" wrapText="1"/>
      <protection locked="0"/>
    </xf>
    <xf numFmtId="0" fontId="32" fillId="6" borderId="12" xfId="0" applyFont="1" applyFill="1" applyBorder="1" applyAlignment="1" applyProtection="1">
      <alignment horizontal="center" wrapText="1"/>
      <protection locked="0"/>
    </xf>
    <xf numFmtId="0" fontId="32" fillId="6" borderId="10" xfId="0" applyFont="1" applyFill="1" applyBorder="1" applyAlignment="1">
      <alignment horizontal="center" vertical="center"/>
    </xf>
    <xf numFmtId="0" fontId="32" fillId="6" borderId="11" xfId="0" applyFont="1" applyFill="1" applyBorder="1" applyAlignment="1">
      <alignment horizontal="center" vertical="center"/>
    </xf>
    <xf numFmtId="0" fontId="32" fillId="6" borderId="12" xfId="0" applyFont="1" applyFill="1" applyBorder="1" applyAlignment="1">
      <alignment horizontal="center" vertical="center"/>
    </xf>
    <xf numFmtId="0" fontId="13" fillId="5" borderId="0" xfId="0" applyFont="1" applyFill="1" applyAlignment="1">
      <alignment horizontal="center"/>
    </xf>
    <xf numFmtId="0" fontId="42" fillId="0" borderId="8" xfId="0" applyFont="1" applyBorder="1" applyAlignment="1" applyProtection="1">
      <alignment wrapText="1"/>
      <protection locked="0"/>
    </xf>
    <xf numFmtId="0" fontId="32" fillId="0" borderId="8" xfId="0" applyFont="1" applyBorder="1" applyAlignment="1" applyProtection="1">
      <alignment horizontal="left" wrapText="1"/>
      <protection locked="0"/>
    </xf>
    <xf numFmtId="0" fontId="42" fillId="0" borderId="8" xfId="0" applyFont="1" applyBorder="1" applyAlignment="1" applyProtection="1">
      <alignment horizontal="left" wrapText="1"/>
      <protection locked="0"/>
    </xf>
    <xf numFmtId="0" fontId="49" fillId="0" borderId="0" xfId="0" applyFont="1"/>
    <xf numFmtId="0" fontId="42" fillId="0" borderId="1" xfId="0" applyFont="1" applyBorder="1"/>
    <xf numFmtId="0" fontId="49" fillId="5" borderId="8" xfId="0" applyFont="1" applyFill="1" applyBorder="1" applyAlignment="1">
      <alignment horizontal="center"/>
    </xf>
    <xf numFmtId="0" fontId="49" fillId="5" borderId="8" xfId="0" applyFont="1" applyFill="1" applyBorder="1" applyAlignment="1">
      <alignment horizontal="center" wrapText="1"/>
    </xf>
    <xf numFmtId="0" fontId="32" fillId="0" borderId="2" xfId="0" applyFont="1" applyBorder="1" applyAlignment="1">
      <alignment wrapText="1"/>
    </xf>
    <xf numFmtId="0" fontId="9" fillId="0" borderId="3" xfId="0" applyFont="1" applyBorder="1"/>
    <xf numFmtId="0" fontId="9" fillId="0" borderId="4" xfId="0" applyFont="1" applyBorder="1"/>
    <xf numFmtId="0" fontId="32" fillId="6" borderId="11" xfId="0" applyFont="1" applyFill="1" applyBorder="1" applyAlignment="1" applyProtection="1">
      <alignment horizontal="left" wrapText="1"/>
      <protection locked="0"/>
    </xf>
    <xf numFmtId="0" fontId="32" fillId="6" borderId="12" xfId="0" applyFont="1" applyFill="1" applyBorder="1" applyAlignment="1" applyProtection="1">
      <alignment horizontal="left" wrapText="1"/>
      <protection locked="0"/>
    </xf>
    <xf numFmtId="0" fontId="2" fillId="6" borderId="10" xfId="0" applyFont="1" applyFill="1" applyBorder="1" applyAlignment="1" applyProtection="1">
      <alignment horizontal="center" wrapText="1"/>
      <protection locked="0"/>
    </xf>
    <xf numFmtId="0" fontId="2" fillId="6" borderId="11" xfId="0" applyFont="1" applyFill="1" applyBorder="1" applyAlignment="1" applyProtection="1">
      <alignment horizontal="center" wrapText="1"/>
      <protection locked="0"/>
    </xf>
    <xf numFmtId="0" fontId="2" fillId="6" borderId="12" xfId="0" applyFont="1" applyFill="1" applyBorder="1" applyAlignment="1" applyProtection="1">
      <alignment horizontal="center" wrapText="1"/>
      <protection locked="0"/>
    </xf>
    <xf numFmtId="0" fontId="42" fillId="6" borderId="11" xfId="0" applyFont="1" applyFill="1" applyBorder="1" applyAlignment="1" applyProtection="1">
      <alignment horizontal="left" wrapText="1"/>
      <protection locked="0"/>
    </xf>
    <xf numFmtId="0" fontId="42" fillId="6" borderId="12" xfId="0" applyFont="1" applyFill="1" applyBorder="1" applyAlignment="1" applyProtection="1">
      <alignment horizontal="left" wrapText="1"/>
      <protection locked="0"/>
    </xf>
    <xf numFmtId="0" fontId="57" fillId="2" borderId="5" xfId="0" applyFont="1" applyFill="1" applyBorder="1" applyAlignment="1">
      <alignment horizontal="center"/>
    </xf>
    <xf numFmtId="0" fontId="58" fillId="0" borderId="5" xfId="0" applyFont="1" applyBorder="1"/>
    <xf numFmtId="0" fontId="42" fillId="0" borderId="5" xfId="0" applyFont="1" applyBorder="1" applyAlignment="1">
      <alignment horizontal="center" wrapText="1"/>
    </xf>
    <xf numFmtId="0" fontId="3" fillId="0" borderId="5" xfId="0" applyFont="1" applyBorder="1"/>
    <xf numFmtId="0" fontId="7" fillId="0" borderId="7" xfId="0" applyFont="1" applyBorder="1" applyAlignment="1">
      <alignment horizontal="center"/>
    </xf>
    <xf numFmtId="0" fontId="3" fillId="0" borderId="7" xfId="0" applyFont="1" applyBorder="1"/>
    <xf numFmtId="164" fontId="2" fillId="3" borderId="6" xfId="0" applyNumberFormat="1" applyFont="1" applyFill="1" applyBorder="1" applyAlignment="1" applyProtection="1">
      <alignment horizontal="center" vertical="center"/>
      <protection locked="0"/>
    </xf>
    <xf numFmtId="0" fontId="3" fillId="0" borderId="6" xfId="0" applyFont="1" applyBorder="1" applyProtection="1">
      <protection locked="0"/>
    </xf>
    <xf numFmtId="0" fontId="7" fillId="2" borderId="7" xfId="0" applyFont="1" applyFill="1" applyBorder="1" applyAlignment="1">
      <alignment horizontal="center"/>
    </xf>
    <xf numFmtId="164" fontId="2" fillId="3" borderId="6" xfId="0" applyNumberFormat="1" applyFont="1" applyFill="1" applyBorder="1" applyAlignment="1" applyProtection="1">
      <alignment horizontal="center" vertical="center" wrapText="1"/>
      <protection locked="0"/>
    </xf>
    <xf numFmtId="0" fontId="13" fillId="0" borderId="6" xfId="0" applyFont="1" applyBorder="1" applyAlignment="1" applyProtection="1">
      <alignment wrapText="1"/>
      <protection locked="0"/>
    </xf>
    <xf numFmtId="0" fontId="2" fillId="6" borderId="5" xfId="0" applyFont="1" applyFill="1" applyBorder="1" applyAlignment="1" applyProtection="1">
      <alignment horizontal="center" wrapText="1"/>
      <protection locked="0"/>
    </xf>
    <xf numFmtId="0" fontId="5" fillId="6" borderId="5" xfId="0" applyFont="1" applyFill="1" applyBorder="1" applyAlignment="1" applyProtection="1">
      <alignment horizontal="center" wrapText="1"/>
      <protection locked="0"/>
    </xf>
    <xf numFmtId="0" fontId="10" fillId="0" borderId="5" xfId="0" applyFont="1" applyBorder="1" applyAlignment="1">
      <alignment horizontal="center" vertical="center" wrapText="1"/>
    </xf>
    <xf numFmtId="0" fontId="2" fillId="16" borderId="10" xfId="0" applyFont="1" applyFill="1" applyBorder="1" applyAlignment="1">
      <alignment horizontal="left"/>
    </xf>
    <xf numFmtId="0" fontId="2" fillId="16" borderId="11" xfId="0" applyFont="1" applyFill="1" applyBorder="1" applyAlignment="1">
      <alignment horizontal="left"/>
    </xf>
    <xf numFmtId="0" fontId="2" fillId="16" borderId="12" xfId="0" applyFont="1" applyFill="1" applyBorder="1" applyAlignment="1">
      <alignment horizontal="left"/>
    </xf>
    <xf numFmtId="0" fontId="2" fillId="6" borderId="10" xfId="0" applyFont="1" applyFill="1" applyBorder="1" applyAlignment="1" applyProtection="1">
      <alignment horizontal="left" wrapText="1"/>
      <protection locked="0"/>
    </xf>
    <xf numFmtId="0" fontId="2" fillId="6" borderId="11" xfId="0" applyFont="1" applyFill="1" applyBorder="1" applyAlignment="1" applyProtection="1">
      <alignment horizontal="left" wrapText="1"/>
      <protection locked="0"/>
    </xf>
    <xf numFmtId="0" fontId="2" fillId="6" borderId="12" xfId="0" applyFont="1" applyFill="1" applyBorder="1" applyAlignment="1" applyProtection="1">
      <alignment horizontal="left" wrapText="1"/>
      <protection locked="0"/>
    </xf>
    <xf numFmtId="0" fontId="2" fillId="16" borderId="8" xfId="0" applyFont="1" applyFill="1" applyBorder="1" applyAlignment="1">
      <alignment horizontal="left"/>
    </xf>
    <xf numFmtId="0" fontId="2" fillId="16" borderId="10" xfId="0" applyFont="1" applyFill="1" applyBorder="1" applyAlignment="1">
      <alignment horizontal="left" wrapText="1"/>
    </xf>
    <xf numFmtId="0" fontId="2" fillId="16" borderId="11" xfId="0" applyFont="1" applyFill="1" applyBorder="1" applyAlignment="1">
      <alignment horizontal="left" wrapText="1"/>
    </xf>
    <xf numFmtId="0" fontId="2" fillId="16" borderId="12" xfId="0" applyFont="1" applyFill="1" applyBorder="1" applyAlignment="1">
      <alignment horizontal="left" wrapText="1"/>
    </xf>
    <xf numFmtId="0" fontId="10" fillId="8" borderId="19" xfId="0" applyFont="1" applyFill="1" applyBorder="1" applyAlignment="1" applyProtection="1">
      <alignment horizontal="center" vertical="center"/>
      <protection locked="0"/>
    </xf>
    <xf numFmtId="0" fontId="2" fillId="16" borderId="10" xfId="0" applyFont="1" applyFill="1" applyBorder="1" applyAlignment="1">
      <alignment horizontal="left" vertical="center"/>
    </xf>
    <xf numFmtId="0" fontId="2" fillId="16" borderId="11" xfId="0" applyFont="1" applyFill="1" applyBorder="1" applyAlignment="1">
      <alignment horizontal="left" vertical="center"/>
    </xf>
    <xf numFmtId="0" fontId="2" fillId="16" borderId="12" xfId="0" applyFont="1" applyFill="1" applyBorder="1" applyAlignment="1">
      <alignment horizontal="left" vertical="center"/>
    </xf>
    <xf numFmtId="0" fontId="32" fillId="16" borderId="8" xfId="0" applyFont="1" applyFill="1" applyBorder="1" applyAlignment="1">
      <alignment vertical="center" wrapText="1"/>
    </xf>
    <xf numFmtId="0" fontId="32" fillId="19" borderId="11" xfId="0" applyFont="1" applyFill="1" applyBorder="1" applyAlignment="1">
      <alignment horizontal="center" vertical="center"/>
    </xf>
    <xf numFmtId="0" fontId="32" fillId="19" borderId="12" xfId="0" applyFont="1" applyFill="1" applyBorder="1" applyAlignment="1">
      <alignment horizontal="center" vertical="center"/>
    </xf>
    <xf numFmtId="0" fontId="32" fillId="19" borderId="10" xfId="0" applyFont="1" applyFill="1" applyBorder="1" applyAlignment="1">
      <alignment horizontal="center" vertical="center" wrapText="1"/>
    </xf>
    <xf numFmtId="0" fontId="32" fillId="19" borderId="11" xfId="0" applyFont="1" applyFill="1" applyBorder="1" applyAlignment="1">
      <alignment horizontal="center" vertical="center" wrapText="1"/>
    </xf>
    <xf numFmtId="0" fontId="32" fillId="19" borderId="12" xfId="0" applyFont="1" applyFill="1" applyBorder="1" applyAlignment="1">
      <alignment horizontal="center" vertical="center" wrapText="1"/>
    </xf>
    <xf numFmtId="0" fontId="32" fillId="17" borderId="13" xfId="0" applyFont="1" applyFill="1" applyBorder="1" applyAlignment="1">
      <alignment horizontal="left" vertical="top" wrapText="1"/>
    </xf>
    <xf numFmtId="0" fontId="32" fillId="17" borderId="14" xfId="0" applyFont="1" applyFill="1" applyBorder="1" applyAlignment="1">
      <alignment horizontal="left" vertical="top" wrapText="1"/>
    </xf>
    <xf numFmtId="0" fontId="32" fillId="17" borderId="15" xfId="0" applyFont="1" applyFill="1" applyBorder="1" applyAlignment="1">
      <alignment horizontal="left" vertical="top" wrapText="1"/>
    </xf>
    <xf numFmtId="0" fontId="32" fillId="17" borderId="18" xfId="0" applyFont="1" applyFill="1" applyBorder="1" applyAlignment="1">
      <alignment horizontal="left" vertical="top" wrapText="1"/>
    </xf>
    <xf numFmtId="0" fontId="32" fillId="17" borderId="5" xfId="0" applyFont="1" applyFill="1" applyBorder="1" applyAlignment="1">
      <alignment horizontal="left" vertical="top" wrapText="1"/>
    </xf>
    <xf numFmtId="0" fontId="32" fillId="17" borderId="19" xfId="0" applyFont="1" applyFill="1" applyBorder="1" applyAlignment="1">
      <alignment horizontal="left" vertical="top" wrapText="1"/>
    </xf>
    <xf numFmtId="0" fontId="32" fillId="17" borderId="16" xfId="0" applyFont="1" applyFill="1" applyBorder="1" applyAlignment="1">
      <alignment horizontal="left" vertical="top" wrapText="1"/>
    </xf>
    <xf numFmtId="0" fontId="32" fillId="17" borderId="9" xfId="0" applyFont="1" applyFill="1" applyBorder="1" applyAlignment="1">
      <alignment horizontal="left" vertical="top" wrapText="1"/>
    </xf>
    <xf numFmtId="0" fontId="32" fillId="17" borderId="17" xfId="0" applyFont="1" applyFill="1" applyBorder="1" applyAlignment="1">
      <alignment horizontal="left" vertical="top" wrapText="1"/>
    </xf>
    <xf numFmtId="0" fontId="2" fillId="6" borderId="8" xfId="0" applyFont="1" applyFill="1" applyBorder="1" applyAlignment="1" applyProtection="1">
      <alignment horizontal="center" wrapText="1"/>
      <protection locked="0"/>
    </xf>
    <xf numFmtId="0" fontId="2" fillId="16" borderId="13" xfId="0" applyFont="1" applyFill="1" applyBorder="1" applyAlignment="1">
      <alignment vertical="center" wrapText="1"/>
    </xf>
    <xf numFmtId="0" fontId="2" fillId="16" borderId="14" xfId="0" applyFont="1" applyFill="1" applyBorder="1" applyAlignment="1">
      <alignment vertical="center" wrapText="1"/>
    </xf>
    <xf numFmtId="0" fontId="2" fillId="16" borderId="15" xfId="0" applyFont="1" applyFill="1" applyBorder="1" applyAlignment="1">
      <alignment vertical="center" wrapText="1"/>
    </xf>
    <xf numFmtId="0" fontId="2" fillId="16" borderId="18" xfId="0" applyFont="1" applyFill="1" applyBorder="1" applyAlignment="1">
      <alignment vertical="center" wrapText="1"/>
    </xf>
    <xf numFmtId="0" fontId="2" fillId="16" borderId="5" xfId="0" applyFont="1" applyFill="1" applyBorder="1" applyAlignment="1">
      <alignment vertical="center" wrapText="1"/>
    </xf>
    <xf numFmtId="0" fontId="2" fillId="16" borderId="19" xfId="0" applyFont="1" applyFill="1" applyBorder="1" applyAlignment="1">
      <alignment vertical="center" wrapText="1"/>
    </xf>
    <xf numFmtId="0" fontId="2" fillId="16" borderId="16" xfId="0" applyFont="1" applyFill="1" applyBorder="1" applyAlignment="1">
      <alignment vertical="center" wrapText="1"/>
    </xf>
    <xf numFmtId="0" fontId="2" fillId="16" borderId="9" xfId="0" applyFont="1" applyFill="1" applyBorder="1" applyAlignment="1">
      <alignment vertical="center" wrapText="1"/>
    </xf>
    <xf numFmtId="0" fontId="2" fillId="16" borderId="17" xfId="0" applyFont="1" applyFill="1" applyBorder="1" applyAlignment="1">
      <alignment vertical="center" wrapText="1"/>
    </xf>
    <xf numFmtId="0" fontId="2" fillId="17" borderId="10" xfId="0" applyFont="1" applyFill="1" applyBorder="1" applyAlignment="1">
      <alignment horizontal="center" wrapText="1"/>
    </xf>
    <xf numFmtId="0" fontId="2" fillId="17" borderId="11" xfId="0" applyFont="1" applyFill="1" applyBorder="1" applyAlignment="1">
      <alignment horizontal="center"/>
    </xf>
    <xf numFmtId="0" fontId="2" fillId="17" borderId="11" xfId="0" applyFont="1" applyFill="1" applyBorder="1" applyAlignment="1">
      <alignment horizontal="center" wrapText="1"/>
    </xf>
    <xf numFmtId="0" fontId="2" fillId="17" borderId="12" xfId="0" applyFont="1" applyFill="1" applyBorder="1" applyAlignment="1">
      <alignment horizontal="center" wrapText="1"/>
    </xf>
    <xf numFmtId="0" fontId="2" fillId="16" borderId="10" xfId="0" applyFont="1" applyFill="1" applyBorder="1" applyAlignment="1">
      <alignment vertical="center" wrapText="1"/>
    </xf>
    <xf numFmtId="0" fontId="2" fillId="16" borderId="11" xfId="0" applyFont="1" applyFill="1" applyBorder="1" applyAlignment="1">
      <alignment vertical="center" wrapText="1"/>
    </xf>
    <xf numFmtId="0" fontId="2" fillId="16" borderId="12" xfId="0" applyFont="1" applyFill="1" applyBorder="1" applyAlignment="1">
      <alignment vertical="center" wrapText="1"/>
    </xf>
    <xf numFmtId="0" fontId="0" fillId="4" borderId="8" xfId="0" applyFill="1" applyBorder="1" applyAlignment="1" applyProtection="1">
      <alignment horizontal="left"/>
      <protection locked="0"/>
    </xf>
    <xf numFmtId="0" fontId="2" fillId="16" borderId="8" xfId="0" applyFont="1" applyFill="1" applyBorder="1" applyAlignment="1">
      <alignment wrapText="1"/>
    </xf>
    <xf numFmtId="0" fontId="2" fillId="6" borderId="10"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17" borderId="10" xfId="0" applyFont="1" applyFill="1" applyBorder="1" applyAlignment="1">
      <alignment horizontal="left" wrapText="1"/>
    </xf>
    <xf numFmtId="0" fontId="2" fillId="17" borderId="11" xfId="0" applyFont="1" applyFill="1" applyBorder="1" applyAlignment="1">
      <alignment horizontal="left" wrapText="1"/>
    </xf>
    <xf numFmtId="0" fontId="2" fillId="17" borderId="12" xfId="0" applyFont="1" applyFill="1" applyBorder="1" applyAlignment="1">
      <alignment horizontal="left" wrapText="1"/>
    </xf>
    <xf numFmtId="0" fontId="2" fillId="17" borderId="10"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8" xfId="0" applyFont="1" applyBorder="1" applyAlignment="1">
      <alignment horizontal="left" vertical="center"/>
    </xf>
    <xf numFmtId="0" fontId="32" fillId="0" borderId="8" xfId="0" applyFont="1" applyBorder="1" applyAlignment="1">
      <alignment horizontal="left" vertical="center"/>
    </xf>
    <xf numFmtId="0" fontId="2" fillId="0" borderId="8" xfId="0" applyFont="1" applyBorder="1" applyAlignment="1" applyProtection="1">
      <alignment horizontal="center"/>
      <protection locked="0"/>
    </xf>
    <xf numFmtId="0" fontId="2" fillId="19" borderId="10"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center"/>
      <protection locked="0"/>
    </xf>
    <xf numFmtId="0" fontId="39" fillId="0" borderId="10" xfId="0" applyFont="1" applyBorder="1" applyAlignment="1">
      <alignment horizontal="left" wrapText="1"/>
    </xf>
    <xf numFmtId="0" fontId="39" fillId="0" borderId="11" xfId="0" applyFont="1" applyBorder="1" applyAlignment="1">
      <alignment horizontal="left" wrapText="1"/>
    </xf>
    <xf numFmtId="0" fontId="39" fillId="0" borderId="12" xfId="0" applyFont="1" applyBorder="1" applyAlignment="1">
      <alignment horizontal="left" wrapText="1"/>
    </xf>
    <xf numFmtId="0" fontId="32" fillId="19" borderId="10" xfId="0" applyFont="1" applyFill="1" applyBorder="1" applyAlignment="1">
      <alignment horizontal="center" vertical="center"/>
    </xf>
    <xf numFmtId="0" fontId="34" fillId="19" borderId="11" xfId="0" applyFont="1" applyFill="1" applyBorder="1" applyAlignment="1">
      <alignment horizontal="center" vertical="center"/>
    </xf>
    <xf numFmtId="0" fontId="34" fillId="19" borderId="12" xfId="0" applyFont="1" applyFill="1" applyBorder="1" applyAlignment="1">
      <alignment horizontal="center" vertical="center"/>
    </xf>
    <xf numFmtId="0" fontId="2" fillId="14" borderId="10" xfId="0" applyFont="1" applyFill="1" applyBorder="1" applyAlignment="1" applyProtection="1">
      <alignment horizontal="center" vertical="center"/>
      <protection locked="0"/>
    </xf>
    <xf numFmtId="0" fontId="2" fillId="14" borderId="12" xfId="0" applyFont="1" applyFill="1" applyBorder="1" applyAlignment="1" applyProtection="1">
      <alignment horizontal="center" vertical="center"/>
      <protection locked="0"/>
    </xf>
    <xf numFmtId="0" fontId="60" fillId="0" borderId="10" xfId="0" applyFont="1" applyBorder="1" applyAlignment="1">
      <alignment horizontal="left" wrapText="1"/>
    </xf>
    <xf numFmtId="0" fontId="60" fillId="0" borderId="11" xfId="0" applyFont="1" applyBorder="1" applyAlignment="1">
      <alignment horizontal="left" wrapText="1"/>
    </xf>
    <xf numFmtId="0" fontId="60" fillId="0" borderId="12" xfId="0" applyFont="1" applyBorder="1" applyAlignment="1">
      <alignment horizontal="left" wrapText="1"/>
    </xf>
    <xf numFmtId="0" fontId="2" fillId="6" borderId="10" xfId="0" applyFont="1" applyFill="1" applyBorder="1" applyAlignment="1" applyProtection="1">
      <alignment horizontal="center"/>
      <protection locked="0"/>
    </xf>
    <xf numFmtId="0" fontId="2" fillId="2" borderId="8" xfId="0" applyFont="1" applyFill="1" applyBorder="1" applyAlignment="1">
      <alignment horizontal="left" wrapText="1"/>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13" fillId="0" borderId="12" xfId="0" applyFont="1" applyBorder="1" applyAlignment="1">
      <alignment horizontal="left"/>
    </xf>
    <xf numFmtId="49" fontId="21" fillId="16" borderId="22" xfId="0" applyNumberFormat="1" applyFont="1" applyFill="1" applyBorder="1" applyAlignment="1">
      <alignment horizontal="center" vertical="center" wrapText="1"/>
    </xf>
    <xf numFmtId="49" fontId="21" fillId="16" borderId="23" xfId="0" applyNumberFormat="1" applyFont="1" applyFill="1" applyBorder="1" applyAlignment="1">
      <alignment horizontal="center" vertical="center" wrapText="1"/>
    </xf>
    <xf numFmtId="0" fontId="21" fillId="16" borderId="22" xfId="0" applyFont="1" applyFill="1" applyBorder="1" applyAlignment="1">
      <alignment horizontal="center" vertical="center" wrapText="1"/>
    </xf>
    <xf numFmtId="0" fontId="21" fillId="16" borderId="23" xfId="0" applyFont="1" applyFill="1" applyBorder="1" applyAlignment="1">
      <alignment horizontal="center" vertical="center" wrapText="1"/>
    </xf>
    <xf numFmtId="0" fontId="21" fillId="10" borderId="10" xfId="0" applyFont="1" applyFill="1" applyBorder="1" applyAlignment="1">
      <alignment horizontal="center" wrapText="1"/>
    </xf>
    <xf numFmtId="0" fontId="21" fillId="10" borderId="12" xfId="0" applyFont="1" applyFill="1" applyBorder="1" applyAlignment="1">
      <alignment horizontal="center" wrapText="1"/>
    </xf>
    <xf numFmtId="0" fontId="5" fillId="14" borderId="10" xfId="0" applyFont="1" applyFill="1" applyBorder="1" applyAlignment="1" applyProtection="1">
      <alignment horizontal="center"/>
      <protection locked="0"/>
    </xf>
    <xf numFmtId="0" fontId="5" fillId="14" borderId="11" xfId="0" applyFont="1" applyFill="1" applyBorder="1" applyAlignment="1" applyProtection="1">
      <alignment horizontal="center"/>
      <protection locked="0"/>
    </xf>
    <xf numFmtId="0" fontId="5" fillId="14" borderId="12" xfId="0" applyFont="1" applyFill="1" applyBorder="1" applyAlignment="1" applyProtection="1">
      <alignment horizontal="center"/>
      <protection locked="0"/>
    </xf>
    <xf numFmtId="0" fontId="10" fillId="8" borderId="5" xfId="0" applyFont="1" applyFill="1" applyBorder="1" applyAlignment="1">
      <alignment horizontal="center" vertical="center"/>
    </xf>
    <xf numFmtId="0" fontId="2" fillId="16" borderId="8" xfId="0" applyFont="1" applyFill="1" applyBorder="1" applyAlignment="1">
      <alignment vertical="center" wrapText="1"/>
    </xf>
    <xf numFmtId="0" fontId="2" fillId="17" borderId="8" xfId="0" applyFont="1" applyFill="1" applyBorder="1" applyAlignment="1">
      <alignment horizontal="center" vertical="center"/>
    </xf>
    <xf numFmtId="0" fontId="32" fillId="17" borderId="10" xfId="0" applyFont="1" applyFill="1" applyBorder="1" applyAlignment="1">
      <alignment horizontal="left" vertical="center" wrapText="1"/>
    </xf>
    <xf numFmtId="0" fontId="32" fillId="17" borderId="11" xfId="0" applyFont="1" applyFill="1" applyBorder="1" applyAlignment="1">
      <alignment horizontal="left" vertical="center" wrapText="1"/>
    </xf>
    <xf numFmtId="0" fontId="32" fillId="17" borderId="12" xfId="0" applyFont="1" applyFill="1" applyBorder="1" applyAlignment="1">
      <alignment horizontal="left" vertical="center" wrapText="1"/>
    </xf>
    <xf numFmtId="0" fontId="5" fillId="17" borderId="10" xfId="0" applyFont="1" applyFill="1" applyBorder="1" applyAlignment="1">
      <alignment horizontal="right"/>
    </xf>
    <xf numFmtId="0" fontId="5" fillId="17" borderId="11" xfId="0" applyFont="1" applyFill="1" applyBorder="1" applyAlignment="1">
      <alignment horizontal="right"/>
    </xf>
    <xf numFmtId="2" fontId="5" fillId="17" borderId="8" xfId="1" applyNumberFormat="1" applyFont="1" applyFill="1" applyBorder="1" applyAlignment="1" applyProtection="1">
      <alignment horizontal="center"/>
    </xf>
    <xf numFmtId="0" fontId="32" fillId="17" borderId="10" xfId="0" applyFont="1" applyFill="1" applyBorder="1" applyAlignment="1">
      <alignment horizontal="center" vertical="center"/>
    </xf>
    <xf numFmtId="0" fontId="32" fillId="17" borderId="12" xfId="0" applyFont="1" applyFill="1" applyBorder="1" applyAlignment="1">
      <alignment horizontal="center" vertical="center"/>
    </xf>
    <xf numFmtId="0" fontId="2" fillId="4" borderId="10" xfId="0" applyFont="1" applyFill="1" applyBorder="1" applyAlignment="1">
      <alignment horizontal="left" wrapText="1"/>
    </xf>
    <xf numFmtId="0" fontId="2" fillId="4" borderId="12" xfId="0" applyFont="1" applyFill="1" applyBorder="1" applyAlignment="1">
      <alignment horizontal="left" wrapText="1"/>
    </xf>
    <xf numFmtId="0" fontId="2" fillId="6" borderId="10" xfId="0" applyFont="1" applyFill="1" applyBorder="1" applyAlignment="1" applyProtection="1">
      <alignment horizontal="left" vertical="center"/>
      <protection locked="0"/>
    </xf>
    <xf numFmtId="0" fontId="2" fillId="6" borderId="12" xfId="0" applyFont="1" applyFill="1" applyBorder="1" applyAlignment="1" applyProtection="1">
      <alignment horizontal="left" vertical="center"/>
      <protection locked="0"/>
    </xf>
    <xf numFmtId="0" fontId="2" fillId="6" borderId="22" xfId="0" applyFont="1" applyFill="1" applyBorder="1" applyAlignment="1" applyProtection="1">
      <alignment horizontal="center" vertical="center"/>
      <protection locked="0"/>
    </xf>
    <xf numFmtId="0" fontId="2" fillId="6" borderId="24" xfId="0" applyFont="1" applyFill="1" applyBorder="1" applyAlignment="1" applyProtection="1">
      <alignment horizontal="center" vertical="center"/>
      <protection locked="0"/>
    </xf>
    <xf numFmtId="0" fontId="2" fillId="6" borderId="23" xfId="0" applyFont="1" applyFill="1" applyBorder="1" applyAlignment="1" applyProtection="1">
      <alignment horizontal="center" vertical="center"/>
      <protection locked="0"/>
    </xf>
    <xf numFmtId="0" fontId="16" fillId="5" borderId="0" xfId="0" applyFont="1" applyFill="1" applyAlignment="1">
      <alignment horizontal="left"/>
    </xf>
    <xf numFmtId="43" fontId="2" fillId="19" borderId="8" xfId="1" applyFont="1" applyFill="1" applyBorder="1" applyAlignment="1" applyProtection="1">
      <alignment horizontal="center" vertical="center"/>
    </xf>
    <xf numFmtId="0" fontId="2" fillId="16" borderId="10" xfId="0" applyFont="1" applyFill="1" applyBorder="1" applyAlignment="1">
      <alignment wrapText="1"/>
    </xf>
    <xf numFmtId="0" fontId="2" fillId="16" borderId="11" xfId="0" applyFont="1" applyFill="1" applyBorder="1" applyAlignment="1">
      <alignment wrapText="1"/>
    </xf>
    <xf numFmtId="0" fontId="2" fillId="16" borderId="12" xfId="0" applyFont="1" applyFill="1" applyBorder="1" applyAlignment="1">
      <alignment wrapText="1"/>
    </xf>
    <xf numFmtId="2" fontId="2" fillId="19" borderId="10" xfId="0" applyNumberFormat="1" applyFont="1" applyFill="1" applyBorder="1" applyAlignment="1">
      <alignment horizontal="center" vertical="center"/>
    </xf>
    <xf numFmtId="0" fontId="2" fillId="19" borderId="11" xfId="0" applyFont="1" applyFill="1" applyBorder="1" applyAlignment="1">
      <alignment horizontal="center" vertical="center"/>
    </xf>
    <xf numFmtId="0" fontId="2" fillId="19" borderId="12" xfId="0" applyFont="1" applyFill="1" applyBorder="1" applyAlignment="1">
      <alignment horizontal="center" vertical="center"/>
    </xf>
    <xf numFmtId="43" fontId="2" fillId="19" borderId="10" xfId="1" applyFont="1" applyFill="1" applyBorder="1" applyAlignment="1" applyProtection="1">
      <alignment horizontal="center" vertical="center"/>
    </xf>
    <xf numFmtId="43" fontId="2" fillId="19" borderId="11" xfId="1" applyFont="1" applyFill="1" applyBorder="1" applyAlignment="1" applyProtection="1">
      <alignment horizontal="center" vertical="center"/>
    </xf>
    <xf numFmtId="0" fontId="2" fillId="17" borderId="10"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13"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15" xfId="0" applyFont="1" applyFill="1" applyBorder="1" applyAlignment="1">
      <alignment horizontal="left" vertical="center" wrapText="1"/>
    </xf>
    <xf numFmtId="0" fontId="2" fillId="17" borderId="18" xfId="0" applyFont="1" applyFill="1" applyBorder="1" applyAlignment="1">
      <alignment horizontal="left" vertical="center" wrapText="1"/>
    </xf>
    <xf numFmtId="0" fontId="2" fillId="17" borderId="5" xfId="0" applyFont="1" applyFill="1" applyBorder="1" applyAlignment="1">
      <alignment horizontal="left" vertical="center" wrapText="1"/>
    </xf>
    <xf numFmtId="0" fontId="2" fillId="17" borderId="19" xfId="0" applyFont="1" applyFill="1" applyBorder="1" applyAlignment="1">
      <alignment horizontal="left" vertical="center" wrapText="1"/>
    </xf>
    <xf numFmtId="0" fontId="2" fillId="17" borderId="16" xfId="0" applyFont="1" applyFill="1" applyBorder="1" applyAlignment="1">
      <alignment horizontal="left" vertical="center" wrapText="1"/>
    </xf>
    <xf numFmtId="0" fontId="2" fillId="17" borderId="9" xfId="0" applyFont="1" applyFill="1" applyBorder="1" applyAlignment="1">
      <alignment horizontal="left" vertical="center" wrapText="1"/>
    </xf>
    <xf numFmtId="0" fontId="2" fillId="17" borderId="17" xfId="0" applyFont="1" applyFill="1" applyBorder="1" applyAlignment="1">
      <alignment horizontal="left" vertical="center" wrapText="1"/>
    </xf>
    <xf numFmtId="0" fontId="2" fillId="14" borderId="22" xfId="0" applyFont="1" applyFill="1" applyBorder="1" applyAlignment="1" applyProtection="1">
      <alignment horizontal="center"/>
      <protection locked="0"/>
    </xf>
    <xf numFmtId="0" fontId="2" fillId="14" borderId="24" xfId="0" applyFont="1" applyFill="1" applyBorder="1" applyAlignment="1" applyProtection="1">
      <alignment horizontal="center"/>
      <protection locked="0"/>
    </xf>
    <xf numFmtId="0" fontId="2" fillId="14" borderId="23" xfId="0" applyFont="1" applyFill="1" applyBorder="1" applyAlignment="1" applyProtection="1">
      <alignment horizontal="center"/>
      <protection locked="0"/>
    </xf>
    <xf numFmtId="0" fontId="2" fillId="6" borderId="10"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2" fontId="5" fillId="17" borderId="10" xfId="1" applyNumberFormat="1" applyFont="1" applyFill="1" applyBorder="1" applyAlignment="1" applyProtection="1">
      <alignment horizontal="center"/>
    </xf>
    <xf numFmtId="2" fontId="5" fillId="17" borderId="12" xfId="1" applyNumberFormat="1" applyFont="1" applyFill="1" applyBorder="1" applyAlignment="1" applyProtection="1">
      <alignment horizont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2" fillId="6" borderId="10" xfId="0" applyFont="1" applyFill="1" applyBorder="1" applyAlignment="1" applyProtection="1">
      <alignment horizontal="left" vertical="center" wrapText="1"/>
      <protection locked="0"/>
    </xf>
    <xf numFmtId="0" fontId="32" fillId="6" borderId="12" xfId="0" applyFont="1" applyFill="1" applyBorder="1" applyAlignment="1" applyProtection="1">
      <alignment horizontal="left" vertical="center"/>
      <protection locked="0"/>
    </xf>
    <xf numFmtId="0" fontId="63" fillId="0" borderId="10" xfId="0" applyFont="1" applyBorder="1" applyAlignment="1">
      <alignment horizontal="center" vertical="center" wrapText="1"/>
    </xf>
    <xf numFmtId="0" fontId="63" fillId="0" borderId="11" xfId="0" applyFont="1" applyBorder="1" applyAlignment="1">
      <alignment horizontal="center" vertical="center" wrapText="1"/>
    </xf>
    <xf numFmtId="0" fontId="63" fillId="0" borderId="12" xfId="0" applyFont="1" applyBorder="1" applyAlignment="1">
      <alignment horizontal="center" vertical="center" wrapText="1"/>
    </xf>
    <xf numFmtId="0" fontId="17" fillId="0" borderId="22" xfId="0" applyFont="1" applyBorder="1" applyAlignment="1">
      <alignment horizontal="center" vertical="center"/>
    </xf>
    <xf numFmtId="0" fontId="17" fillId="0" borderId="24" xfId="0" applyFont="1" applyBorder="1" applyAlignment="1">
      <alignment horizontal="center" vertical="center"/>
    </xf>
    <xf numFmtId="0" fontId="17" fillId="0" borderId="23" xfId="0" applyFont="1" applyBorder="1" applyAlignment="1">
      <alignment horizontal="center" vertical="center"/>
    </xf>
    <xf numFmtId="2" fontId="17" fillId="0" borderId="10" xfId="0" applyNumberFormat="1" applyFont="1" applyBorder="1" applyAlignment="1">
      <alignment horizontal="left" vertical="center"/>
    </xf>
    <xf numFmtId="2" fontId="17" fillId="0" borderId="12" xfId="0" applyNumberFormat="1" applyFont="1" applyBorder="1" applyAlignment="1">
      <alignment horizontal="left" vertical="center"/>
    </xf>
    <xf numFmtId="2" fontId="17" fillId="0" borderId="10" xfId="0" applyNumberFormat="1" applyFont="1" applyBorder="1" applyAlignment="1">
      <alignment horizontal="center" vertical="center"/>
    </xf>
    <xf numFmtId="2" fontId="17" fillId="0" borderId="11" xfId="0" applyNumberFormat="1" applyFont="1" applyBorder="1" applyAlignment="1">
      <alignment horizontal="center" vertical="center"/>
    </xf>
    <xf numFmtId="2" fontId="17" fillId="0" borderId="12" xfId="0" applyNumberFormat="1" applyFont="1" applyBorder="1" applyAlignment="1">
      <alignment horizontal="center" vertical="center"/>
    </xf>
    <xf numFmtId="0" fontId="32" fillId="0" borderId="10" xfId="0"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17" fillId="0" borderId="22" xfId="0" applyFont="1" applyBorder="1" applyAlignment="1">
      <alignment horizontal="center" vertical="top"/>
    </xf>
    <xf numFmtId="0" fontId="17" fillId="0" borderId="24" xfId="0" applyFont="1" applyBorder="1" applyAlignment="1">
      <alignment horizontal="center" vertical="top"/>
    </xf>
    <xf numFmtId="0" fontId="17" fillId="0" borderId="23" xfId="0" applyFont="1" applyBorder="1" applyAlignment="1">
      <alignment horizontal="center" vertical="top"/>
    </xf>
    <xf numFmtId="0" fontId="2" fillId="9" borderId="8" xfId="0" applyFont="1" applyFill="1" applyBorder="1" applyAlignment="1" applyProtection="1">
      <alignment horizontal="left" vertical="top" wrapText="1"/>
      <protection locked="0"/>
    </xf>
    <xf numFmtId="0" fontId="2" fillId="13" borderId="8" xfId="0" applyFont="1" applyFill="1" applyBorder="1" applyAlignment="1" applyProtection="1">
      <alignment horizontal="center" vertical="center" wrapText="1"/>
      <protection locked="0"/>
    </xf>
    <xf numFmtId="0" fontId="5" fillId="7" borderId="8" xfId="0" applyFont="1" applyFill="1" applyBorder="1" applyAlignment="1">
      <alignment horizontal="left"/>
    </xf>
    <xf numFmtId="0" fontId="5" fillId="7" borderId="8" xfId="0" applyFont="1" applyFill="1" applyBorder="1" applyAlignment="1">
      <alignment horizontal="left" vertical="center"/>
    </xf>
    <xf numFmtId="0" fontId="12" fillId="7" borderId="8" xfId="0" applyFont="1" applyFill="1" applyBorder="1" applyAlignment="1">
      <alignment horizontal="left" vertical="center"/>
    </xf>
    <xf numFmtId="0" fontId="64" fillId="0" borderId="8" xfId="0" applyFont="1" applyBorder="1" applyAlignment="1">
      <alignment horizontal="center" vertical="center" wrapText="1"/>
    </xf>
    <xf numFmtId="0" fontId="2" fillId="0" borderId="22" xfId="0" applyFont="1" applyBorder="1" applyAlignment="1">
      <alignment horizontal="center"/>
    </xf>
    <xf numFmtId="0" fontId="2" fillId="0" borderId="24" xfId="0" applyFont="1" applyBorder="1" applyAlignment="1">
      <alignment horizontal="center"/>
    </xf>
    <xf numFmtId="0" fontId="2" fillId="0" borderId="23" xfId="0" applyFont="1" applyBorder="1" applyAlignment="1">
      <alignment horizontal="center"/>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32" fillId="0" borderId="14" xfId="0" applyFont="1" applyBorder="1" applyAlignment="1">
      <alignment horizontal="left" wrapText="1"/>
    </xf>
    <xf numFmtId="0" fontId="2" fillId="4" borderId="8" xfId="0" applyFont="1" applyFill="1" applyBorder="1" applyAlignment="1" applyProtection="1">
      <alignment horizontal="center" vertical="center" wrapText="1"/>
      <protection locked="0"/>
    </xf>
    <xf numFmtId="0" fontId="44" fillId="5" borderId="8" xfId="0" applyFont="1" applyFill="1" applyBorder="1" applyAlignment="1">
      <alignment horizontal="center"/>
    </xf>
    <xf numFmtId="0" fontId="46" fillId="0" borderId="8" xfId="0" applyFont="1" applyBorder="1" applyAlignment="1">
      <alignment horizontal="left" vertical="top" wrapText="1"/>
    </xf>
    <xf numFmtId="0" fontId="48" fillId="0" borderId="8" xfId="0" applyFont="1" applyBorder="1" applyAlignment="1">
      <alignment horizontal="center" vertical="top" wrapText="1"/>
    </xf>
    <xf numFmtId="0" fontId="45" fillId="0" borderId="8" xfId="0" applyFont="1" applyBorder="1" applyAlignment="1">
      <alignment horizontal="left" vertical="top" wrapText="1"/>
    </xf>
    <xf numFmtId="0" fontId="48" fillId="0" borderId="8" xfId="0" applyFont="1" applyBorder="1" applyAlignment="1">
      <alignment horizontal="left" vertical="top" wrapText="1"/>
    </xf>
    <xf numFmtId="0" fontId="48" fillId="0" borderId="8" xfId="0" applyFont="1" applyBorder="1" applyAlignment="1">
      <alignment horizontal="justify" vertical="top" wrapText="1"/>
    </xf>
    <xf numFmtId="0" fontId="48" fillId="0" borderId="8" xfId="0" applyFont="1" applyBorder="1" applyAlignment="1">
      <alignment horizontal="justify" vertical="top"/>
    </xf>
    <xf numFmtId="0" fontId="50" fillId="4" borderId="22"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23" xfId="0" applyFont="1" applyFill="1" applyBorder="1" applyAlignment="1">
      <alignment horizontal="center" vertical="center"/>
    </xf>
    <xf numFmtId="0" fontId="48" fillId="5" borderId="8" xfId="0" applyFont="1" applyFill="1" applyBorder="1" applyAlignment="1">
      <alignment horizontal="left" vertical="top" wrapText="1"/>
    </xf>
    <xf numFmtId="0" fontId="48" fillId="0" borderId="8" xfId="0" applyFont="1" applyBorder="1" applyAlignment="1">
      <alignment vertical="top" wrapText="1"/>
    </xf>
    <xf numFmtId="0" fontId="50" fillId="4" borderId="22" xfId="0" applyFont="1" applyFill="1" applyBorder="1" applyAlignment="1">
      <alignment horizontal="center" vertical="center" wrapText="1"/>
    </xf>
    <xf numFmtId="0" fontId="50" fillId="4" borderId="24" xfId="0" applyFont="1" applyFill="1" applyBorder="1" applyAlignment="1">
      <alignment horizontal="center" vertical="center" wrapText="1"/>
    </xf>
    <xf numFmtId="0" fontId="50" fillId="4" borderId="23" xfId="0" applyFont="1" applyFill="1" applyBorder="1" applyAlignment="1">
      <alignment horizontal="center" vertical="center" wrapText="1"/>
    </xf>
    <xf numFmtId="0" fontId="45" fillId="0" borderId="8" xfId="0" applyFont="1" applyBorder="1" applyAlignment="1">
      <alignment horizontal="center" vertical="top" wrapText="1"/>
    </xf>
    <xf numFmtId="0" fontId="56" fillId="0" borderId="0" xfId="0" applyFont="1" applyAlignment="1">
      <alignment horizontal="left" vertical="center"/>
    </xf>
    <xf numFmtId="0" fontId="44" fillId="5" borderId="22" xfId="0" applyFont="1" applyFill="1" applyBorder="1" applyAlignment="1">
      <alignment horizontal="center" vertical="center" wrapText="1"/>
    </xf>
    <xf numFmtId="0" fontId="44" fillId="5" borderId="24" xfId="0" applyFont="1" applyFill="1" applyBorder="1" applyAlignment="1">
      <alignment horizontal="center" vertical="center" wrapText="1"/>
    </xf>
    <xf numFmtId="0" fontId="44" fillId="5" borderId="23"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45" fillId="0" borderId="8" xfId="0" applyFont="1" applyBorder="1" applyAlignment="1">
      <alignment horizontal="center" vertical="center" wrapText="1"/>
    </xf>
    <xf numFmtId="0" fontId="44" fillId="0" borderId="0" xfId="0" applyFont="1" applyAlignment="1">
      <alignment horizontal="left" vertical="center"/>
    </xf>
    <xf numFmtId="0" fontId="2" fillId="10" borderId="0" xfId="0" applyFont="1" applyFill="1" applyAlignment="1">
      <alignment horizontal="left" vertical="center" wrapText="1"/>
    </xf>
    <xf numFmtId="0" fontId="16" fillId="0" borderId="8" xfId="0" applyFont="1" applyBorder="1" applyAlignment="1">
      <alignment horizontal="left" vertical="center"/>
    </xf>
    <xf numFmtId="0" fontId="10" fillId="0" borderId="8" xfId="0" applyFont="1" applyBorder="1" applyAlignment="1">
      <alignment horizontal="left" wrapText="1"/>
    </xf>
    <xf numFmtId="0" fontId="10" fillId="0" borderId="8" xfId="0" applyFont="1" applyBorder="1" applyAlignment="1">
      <alignment horizontal="left"/>
    </xf>
    <xf numFmtId="0" fontId="10" fillId="13" borderId="8"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26" fillId="5" borderId="0" xfId="0" applyFont="1" applyFill="1" applyAlignment="1">
      <alignment horizontal="left" wrapText="1"/>
    </xf>
  </cellXfs>
  <cellStyles count="6">
    <cellStyle name="Hipersaitas" xfId="4" builtinId="8"/>
    <cellStyle name="Įprastas" xfId="0" builtinId="0"/>
    <cellStyle name="Įprastas 2" xfId="2" xr:uid="{00000000-0005-0000-0000-000001000000}"/>
    <cellStyle name="Kablelis" xfId="1" builtinId="3"/>
    <cellStyle name="Normal 2" xfId="5" xr:uid="{213554A0-6369-4F8A-934E-3B79AB210DF6}"/>
    <cellStyle name="Procentai" xfId="3" builtinId="5"/>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dimension ref="A1:Z999"/>
  <sheetViews>
    <sheetView workbookViewId="0">
      <selection activeCell="B1" sqref="B1:B4"/>
    </sheetView>
  </sheetViews>
  <sheetFormatPr defaultColWidth="12.59765625" defaultRowHeight="15" customHeight="1" x14ac:dyDescent="0.25"/>
  <cols>
    <col min="1" max="1" width="23.3984375" style="21" customWidth="1"/>
    <col min="2" max="2" width="50.5" style="21" customWidth="1"/>
    <col min="3" max="26" width="7.59765625" style="21" customWidth="1"/>
    <col min="27" max="16384" width="12.59765625" style="21"/>
  </cols>
  <sheetData>
    <row r="1" spans="1:26" ht="13.5" customHeight="1" x14ac:dyDescent="0.3">
      <c r="A1" s="1"/>
      <c r="B1" s="294" t="s">
        <v>517</v>
      </c>
      <c r="C1" s="19"/>
      <c r="D1" s="19"/>
      <c r="E1" s="19"/>
      <c r="F1" s="19"/>
      <c r="G1" s="19"/>
      <c r="H1" s="19"/>
      <c r="I1" s="19"/>
      <c r="J1" s="19"/>
      <c r="K1" s="19"/>
      <c r="L1" s="19"/>
      <c r="M1" s="19"/>
      <c r="N1" s="19"/>
      <c r="O1" s="19"/>
      <c r="P1" s="19"/>
      <c r="Q1" s="19"/>
      <c r="R1" s="20"/>
      <c r="S1" s="20"/>
      <c r="T1" s="20"/>
      <c r="U1" s="20"/>
      <c r="V1" s="20"/>
      <c r="W1" s="20"/>
      <c r="X1" s="20"/>
      <c r="Y1" s="20"/>
      <c r="Z1" s="20"/>
    </row>
    <row r="2" spans="1:26" ht="13.5" customHeight="1" x14ac:dyDescent="0.3">
      <c r="A2" s="1"/>
      <c r="B2" s="295"/>
      <c r="C2" s="19"/>
      <c r="D2" s="19"/>
      <c r="E2" s="19"/>
      <c r="F2" s="19"/>
      <c r="G2" s="19"/>
      <c r="H2" s="19"/>
      <c r="I2" s="19"/>
      <c r="J2" s="19"/>
      <c r="K2" s="19"/>
      <c r="L2" s="19"/>
      <c r="M2" s="19"/>
      <c r="N2" s="19"/>
      <c r="O2" s="19"/>
      <c r="P2" s="19"/>
      <c r="Q2" s="19"/>
      <c r="R2" s="20"/>
      <c r="S2" s="20"/>
      <c r="T2" s="20"/>
      <c r="U2" s="20"/>
      <c r="V2" s="20"/>
      <c r="W2" s="20"/>
      <c r="X2" s="20"/>
      <c r="Y2" s="20"/>
      <c r="Z2" s="20"/>
    </row>
    <row r="3" spans="1:26" ht="13.5" customHeight="1" x14ac:dyDescent="0.3">
      <c r="A3" s="1"/>
      <c r="B3" s="295"/>
      <c r="C3" s="19"/>
      <c r="D3" s="19"/>
      <c r="E3" s="19"/>
      <c r="F3" s="19"/>
      <c r="G3" s="19"/>
      <c r="H3" s="19"/>
      <c r="I3" s="19"/>
      <c r="J3" s="19"/>
      <c r="K3" s="19"/>
      <c r="L3" s="19"/>
      <c r="M3" s="19"/>
      <c r="N3" s="19"/>
      <c r="O3" s="19"/>
      <c r="P3" s="19"/>
      <c r="Q3" s="19"/>
      <c r="R3" s="20"/>
      <c r="S3" s="20"/>
      <c r="T3" s="20"/>
      <c r="U3" s="20"/>
      <c r="V3" s="20"/>
      <c r="W3" s="20"/>
      <c r="X3" s="20"/>
      <c r="Y3" s="20"/>
      <c r="Z3" s="20"/>
    </row>
    <row r="4" spans="1:26" ht="39" customHeight="1" x14ac:dyDescent="0.3">
      <c r="A4" s="1"/>
      <c r="B4" s="296"/>
      <c r="C4" s="19"/>
      <c r="D4" s="19"/>
      <c r="E4" s="19"/>
      <c r="F4" s="19"/>
      <c r="G4" s="19"/>
      <c r="H4" s="19"/>
      <c r="I4" s="19"/>
      <c r="J4" s="19"/>
      <c r="K4" s="19"/>
      <c r="L4" s="19"/>
      <c r="M4" s="19"/>
      <c r="N4" s="19"/>
      <c r="O4" s="19"/>
      <c r="P4" s="19"/>
      <c r="Q4" s="19"/>
      <c r="R4" s="20"/>
      <c r="S4" s="20"/>
      <c r="T4" s="20"/>
      <c r="U4" s="20"/>
      <c r="V4" s="20"/>
      <c r="W4" s="20"/>
      <c r="X4" s="20"/>
      <c r="Y4" s="20"/>
      <c r="Z4" s="20"/>
    </row>
    <row r="5" spans="1:26" ht="13.5" customHeight="1" x14ac:dyDescent="0.3">
      <c r="A5" s="1"/>
      <c r="B5" s="1"/>
      <c r="C5" s="19"/>
      <c r="D5" s="19"/>
      <c r="E5" s="19"/>
      <c r="F5" s="19"/>
      <c r="G5" s="19"/>
      <c r="H5" s="19"/>
      <c r="I5" s="19"/>
      <c r="J5" s="19"/>
      <c r="K5" s="19"/>
      <c r="L5" s="19"/>
      <c r="M5" s="19"/>
      <c r="N5" s="19"/>
      <c r="O5" s="19"/>
      <c r="P5" s="19"/>
      <c r="Q5" s="19"/>
      <c r="R5" s="20"/>
      <c r="S5" s="20"/>
      <c r="T5" s="20"/>
      <c r="U5" s="20"/>
      <c r="V5" s="20"/>
      <c r="W5" s="20"/>
      <c r="X5" s="20"/>
      <c r="Y5" s="20"/>
      <c r="Z5" s="20"/>
    </row>
    <row r="6" spans="1:26" ht="36.75" customHeight="1" x14ac:dyDescent="0.3">
      <c r="A6" s="22" t="s">
        <v>0</v>
      </c>
      <c r="B6" s="23" t="s">
        <v>1</v>
      </c>
      <c r="C6" s="19"/>
      <c r="D6" s="19"/>
      <c r="E6" s="19"/>
      <c r="F6" s="19"/>
      <c r="G6" s="19"/>
      <c r="H6" s="19"/>
      <c r="I6" s="19"/>
      <c r="J6" s="19"/>
      <c r="K6" s="19"/>
      <c r="L6" s="19"/>
      <c r="M6" s="19"/>
      <c r="N6" s="19"/>
      <c r="O6" s="19"/>
      <c r="P6" s="19"/>
      <c r="Q6" s="19"/>
      <c r="R6" s="20"/>
      <c r="S6" s="20"/>
      <c r="T6" s="20"/>
      <c r="U6" s="20"/>
      <c r="V6" s="20"/>
      <c r="W6" s="20"/>
      <c r="X6" s="20"/>
      <c r="Y6" s="20"/>
      <c r="Z6" s="20"/>
    </row>
    <row r="7" spans="1:26" ht="36.75" customHeight="1" x14ac:dyDescent="0.3">
      <c r="A7" s="26"/>
      <c r="B7" s="147" t="s">
        <v>190</v>
      </c>
      <c r="C7" s="19"/>
      <c r="D7" s="19"/>
      <c r="E7" s="19"/>
      <c r="F7" s="19"/>
      <c r="G7" s="19"/>
      <c r="H7" s="19"/>
      <c r="I7" s="19"/>
      <c r="J7" s="19"/>
      <c r="K7" s="19"/>
      <c r="L7" s="19"/>
      <c r="M7" s="19"/>
      <c r="N7" s="19"/>
      <c r="O7" s="19"/>
      <c r="P7" s="19"/>
      <c r="Q7" s="19"/>
      <c r="R7" s="20"/>
      <c r="S7" s="20"/>
      <c r="T7" s="20"/>
      <c r="U7" s="20"/>
      <c r="V7" s="20"/>
      <c r="W7" s="20"/>
      <c r="X7" s="20"/>
      <c r="Y7" s="20"/>
      <c r="Z7" s="20"/>
    </row>
    <row r="8" spans="1:26" ht="36" customHeight="1" x14ac:dyDescent="0.3">
      <c r="A8" s="39"/>
      <c r="B8" s="25" t="s">
        <v>21</v>
      </c>
      <c r="C8" s="19"/>
      <c r="D8" s="19"/>
      <c r="E8" s="19"/>
      <c r="F8" s="19"/>
      <c r="G8" s="19"/>
      <c r="H8" s="19"/>
      <c r="I8" s="19"/>
      <c r="J8" s="19"/>
      <c r="K8" s="19"/>
      <c r="L8" s="19"/>
      <c r="M8" s="19"/>
      <c r="N8" s="19"/>
      <c r="O8" s="19"/>
      <c r="P8" s="19"/>
      <c r="Q8" s="19"/>
      <c r="R8" s="20"/>
      <c r="S8" s="20"/>
      <c r="T8" s="20"/>
      <c r="U8" s="20"/>
      <c r="V8" s="20"/>
      <c r="W8" s="20"/>
      <c r="X8" s="20"/>
      <c r="Y8" s="20"/>
      <c r="Z8" s="20"/>
    </row>
    <row r="9" spans="1:26" ht="47.4" customHeight="1" x14ac:dyDescent="0.3">
      <c r="A9" s="34"/>
      <c r="B9" s="24" t="s">
        <v>2</v>
      </c>
      <c r="C9" s="19"/>
      <c r="D9" s="19"/>
      <c r="E9" s="19"/>
      <c r="F9" s="19"/>
      <c r="G9" s="19"/>
      <c r="H9" s="19"/>
      <c r="I9" s="19"/>
      <c r="J9" s="19"/>
      <c r="K9" s="19"/>
      <c r="L9" s="19"/>
      <c r="M9" s="19"/>
      <c r="N9" s="19"/>
      <c r="O9" s="19"/>
      <c r="P9" s="19"/>
      <c r="Q9" s="19"/>
      <c r="R9" s="20"/>
      <c r="S9" s="20"/>
      <c r="T9" s="20"/>
      <c r="U9" s="20"/>
      <c r="V9" s="20"/>
      <c r="W9" s="20"/>
      <c r="X9" s="20"/>
      <c r="Y9" s="20"/>
      <c r="Z9" s="20"/>
    </row>
    <row r="10" spans="1:26" ht="13.5" customHeight="1" x14ac:dyDescent="0.3">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3">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3">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3">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3">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3">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3">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3.5" customHeight="1" x14ac:dyDescent="0.3">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3.5" customHeight="1" x14ac:dyDescent="0.3">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3.5" customHeight="1" x14ac:dyDescent="0.3">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3.5" customHeight="1" x14ac:dyDescent="0.3">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6" ht="13.5" customHeight="1" x14ac:dyDescent="0.3">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6" ht="13.5" customHeight="1" x14ac:dyDescent="0.3">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26" ht="13.5" customHeight="1" x14ac:dyDescent="0.3">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3.5" customHeight="1" x14ac:dyDescent="0.3">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3.5" customHeight="1" x14ac:dyDescent="0.3">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row>
    <row r="26" spans="1:26" ht="13.5" customHeight="1" x14ac:dyDescent="0.3">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row>
    <row r="27" spans="1:26" ht="13.5" customHeight="1" x14ac:dyDescent="0.3">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row>
    <row r="28" spans="1:26" ht="13.5" customHeight="1" x14ac:dyDescent="0.3">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26" ht="13.5" customHeight="1" x14ac:dyDescent="0.3">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row>
    <row r="30" spans="1:26" ht="13.5" customHeight="1" x14ac:dyDescent="0.3">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row>
    <row r="31" spans="1:26" ht="13.5" customHeight="1" x14ac:dyDescent="0.3">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row>
    <row r="32" spans="1:26" ht="13.5" customHeight="1" x14ac:dyDescent="0.3">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3.5" customHeight="1" x14ac:dyDescent="0.3">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3.5" customHeight="1" x14ac:dyDescent="0.3">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3.5" customHeight="1" x14ac:dyDescent="0.3">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3.5" customHeight="1"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3.5" customHeight="1" x14ac:dyDescent="0.3">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3.5" customHeight="1" x14ac:dyDescent="0.3">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3.5" customHeight="1"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3.5" customHeight="1" x14ac:dyDescent="0.3">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3.5" customHeight="1" x14ac:dyDescent="0.3">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3.5" customHeight="1" x14ac:dyDescent="0.3">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3.5" customHeight="1" x14ac:dyDescent="0.3">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3.5" customHeight="1" x14ac:dyDescent="0.3">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3.5" customHeight="1" x14ac:dyDescent="0.3">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3.5" customHeight="1" x14ac:dyDescent="0.3">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3.5" customHeight="1" x14ac:dyDescent="0.3">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3.5" customHeight="1" x14ac:dyDescent="0.3">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3.5" customHeight="1" x14ac:dyDescent="0.3">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3.5" customHeight="1" x14ac:dyDescent="0.3">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3.5" customHeight="1" x14ac:dyDescent="0.3">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3.5" customHeight="1" x14ac:dyDescent="0.3">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3.5" customHeight="1" x14ac:dyDescent="0.3">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3.5" customHeight="1" x14ac:dyDescent="0.3">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3.5" customHeight="1" x14ac:dyDescent="0.3">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3.5" customHeight="1" x14ac:dyDescent="0.3">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3.5" customHeight="1" x14ac:dyDescent="0.3">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3.5" customHeight="1" x14ac:dyDescent="0.3">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3.5" customHeight="1" x14ac:dyDescent="0.3">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3.5" customHeight="1" x14ac:dyDescent="0.3">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3.5" customHeight="1" x14ac:dyDescent="0.3">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3.5" customHeight="1" x14ac:dyDescent="0.3">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3.5" customHeight="1" x14ac:dyDescent="0.3">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3.5" customHeight="1" x14ac:dyDescent="0.3">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3.5" customHeight="1" x14ac:dyDescent="0.3">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3.5" customHeight="1" x14ac:dyDescent="0.3">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3.5" customHeight="1" x14ac:dyDescent="0.3">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3.5" customHeight="1" x14ac:dyDescent="0.3">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3.5" customHeight="1" x14ac:dyDescent="0.3">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3.5" customHeight="1" x14ac:dyDescent="0.3">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3.5" customHeight="1" x14ac:dyDescent="0.3">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3.5" customHeight="1" x14ac:dyDescent="0.3">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3.5" customHeight="1" x14ac:dyDescent="0.3">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3.5" customHeight="1" x14ac:dyDescent="0.3">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3.5" customHeight="1" x14ac:dyDescent="0.3">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3.5" customHeight="1" x14ac:dyDescent="0.3">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3.5" customHeight="1" x14ac:dyDescent="0.3">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3.5" customHeight="1" x14ac:dyDescent="0.3">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3.5" customHeight="1" x14ac:dyDescent="0.3">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3.5" customHeight="1" x14ac:dyDescent="0.3">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3.5" customHeight="1" x14ac:dyDescent="0.3">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3.5" customHeight="1" x14ac:dyDescent="0.3">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3.5" customHeight="1" x14ac:dyDescent="0.3">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3.5" customHeight="1" x14ac:dyDescent="0.3">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3.5" customHeight="1" x14ac:dyDescent="0.3">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3.5" customHeight="1" x14ac:dyDescent="0.3">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3.5" customHeight="1" x14ac:dyDescent="0.3">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3.5" customHeight="1" x14ac:dyDescent="0.3">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3.5" customHeight="1" x14ac:dyDescent="0.3">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3.5" customHeight="1" x14ac:dyDescent="0.3">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3.5" customHeight="1" x14ac:dyDescent="0.3">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3.5" customHeight="1" x14ac:dyDescent="0.3">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3.5" customHeight="1" x14ac:dyDescent="0.3">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3.5" customHeight="1" x14ac:dyDescent="0.3">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3.5" customHeight="1" x14ac:dyDescent="0.3">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3.5" customHeight="1" x14ac:dyDescent="0.3">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3.5" customHeight="1" x14ac:dyDescent="0.3">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3.5" customHeight="1" x14ac:dyDescent="0.3">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3.5" customHeight="1" x14ac:dyDescent="0.3">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3.5" customHeight="1" x14ac:dyDescent="0.3">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3.5" customHeight="1" x14ac:dyDescent="0.3">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3.5" customHeight="1" x14ac:dyDescent="0.3">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3.5" customHeight="1" x14ac:dyDescent="0.3">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3.5" customHeight="1" x14ac:dyDescent="0.3">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3.5" customHeight="1" x14ac:dyDescent="0.3">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3.5" customHeight="1" x14ac:dyDescent="0.3">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3.5" customHeight="1" x14ac:dyDescent="0.3">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3.5" customHeight="1" x14ac:dyDescent="0.3">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3.5" customHeight="1" x14ac:dyDescent="0.3">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3.5" customHeight="1" x14ac:dyDescent="0.3">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3.5" customHeight="1" x14ac:dyDescent="0.3">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3.5" customHeight="1" x14ac:dyDescent="0.3">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3.5" customHeight="1" x14ac:dyDescent="0.3">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3.5" customHeight="1" x14ac:dyDescent="0.3">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3.5" customHeight="1" x14ac:dyDescent="0.3">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3.5" customHeight="1" x14ac:dyDescent="0.3">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3.5" customHeight="1" x14ac:dyDescent="0.3">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3.5" customHeight="1" x14ac:dyDescent="0.3">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3.5" customHeight="1" x14ac:dyDescent="0.3">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3.5" customHeight="1" x14ac:dyDescent="0.3">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3.5" customHeight="1" x14ac:dyDescent="0.3">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3.5" customHeight="1" x14ac:dyDescent="0.3">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3.5" customHeight="1" x14ac:dyDescent="0.3">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3.5" customHeight="1" x14ac:dyDescent="0.3">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3.5" customHeight="1" x14ac:dyDescent="0.3">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3.5" customHeight="1" x14ac:dyDescent="0.3">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3.5" customHeight="1" x14ac:dyDescent="0.3">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3.5" customHeight="1" x14ac:dyDescent="0.3">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3.5" customHeight="1" x14ac:dyDescent="0.3">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3.5" customHeight="1" x14ac:dyDescent="0.3">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3.5" customHeight="1" x14ac:dyDescent="0.3">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3.5" customHeight="1" x14ac:dyDescent="0.3">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3.5" customHeight="1" x14ac:dyDescent="0.3">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3.5" customHeight="1" x14ac:dyDescent="0.3">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3.5" customHeight="1" x14ac:dyDescent="0.3">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3.5" customHeight="1" x14ac:dyDescent="0.3">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3.5" customHeight="1" x14ac:dyDescent="0.3">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3.5" customHeight="1" x14ac:dyDescent="0.3">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3.5" customHeight="1" x14ac:dyDescent="0.3">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3.5" customHeight="1" x14ac:dyDescent="0.3">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3.5" customHeight="1" x14ac:dyDescent="0.3">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3.5" customHeight="1" x14ac:dyDescent="0.3">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3.5" customHeight="1" x14ac:dyDescent="0.3">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3.5" customHeight="1" x14ac:dyDescent="0.3">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3.5" customHeight="1" x14ac:dyDescent="0.3">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3.5" customHeight="1" x14ac:dyDescent="0.3">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3.5" customHeight="1" x14ac:dyDescent="0.3">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3.5" customHeight="1" x14ac:dyDescent="0.3">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3.5" customHeight="1" x14ac:dyDescent="0.3">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3.5" customHeight="1" x14ac:dyDescent="0.3">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3.5" customHeight="1" x14ac:dyDescent="0.3">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3.5" customHeight="1" x14ac:dyDescent="0.3">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3.5" customHeight="1" x14ac:dyDescent="0.3">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3.5" customHeight="1" x14ac:dyDescent="0.3">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3.5" customHeight="1" x14ac:dyDescent="0.3">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3.5" customHeight="1" x14ac:dyDescent="0.3">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3.5" customHeight="1" x14ac:dyDescent="0.3">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3.5" customHeight="1" x14ac:dyDescent="0.3">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3.5" customHeight="1" x14ac:dyDescent="0.3">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3.5" customHeight="1" x14ac:dyDescent="0.3">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3.5" customHeight="1" x14ac:dyDescent="0.3">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3.5" customHeight="1" x14ac:dyDescent="0.3">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3.5" customHeight="1" x14ac:dyDescent="0.3">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3.5" customHeight="1" x14ac:dyDescent="0.3">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3.5" customHeight="1" x14ac:dyDescent="0.3">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3.5" customHeight="1" x14ac:dyDescent="0.3">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3.5" customHeight="1" x14ac:dyDescent="0.3">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3.5" customHeight="1" x14ac:dyDescent="0.3">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3.5" customHeight="1" x14ac:dyDescent="0.3">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3.5" customHeight="1" x14ac:dyDescent="0.3">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3.5" customHeight="1" x14ac:dyDescent="0.3">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3.5" customHeight="1" x14ac:dyDescent="0.3">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3.5" customHeight="1" x14ac:dyDescent="0.3">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3.5" customHeight="1" x14ac:dyDescent="0.3">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3.5" customHeight="1" x14ac:dyDescent="0.3">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3.5" customHeight="1" x14ac:dyDescent="0.3">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3.5" customHeight="1" x14ac:dyDescent="0.3">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3.5" customHeight="1" x14ac:dyDescent="0.3">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3.5" customHeight="1" x14ac:dyDescent="0.3">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3.5" customHeight="1" x14ac:dyDescent="0.3">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3.5" customHeight="1" x14ac:dyDescent="0.3">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3.5" customHeight="1" x14ac:dyDescent="0.3">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3.5" customHeight="1" x14ac:dyDescent="0.3">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3.5" customHeight="1" x14ac:dyDescent="0.3">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3.5" customHeight="1" x14ac:dyDescent="0.3">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3.5" customHeight="1" x14ac:dyDescent="0.3">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3.5" customHeight="1" x14ac:dyDescent="0.3">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3.5" customHeight="1" x14ac:dyDescent="0.3">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3.5" customHeight="1" x14ac:dyDescent="0.3">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3.5" customHeight="1" x14ac:dyDescent="0.3">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3.5" customHeight="1" x14ac:dyDescent="0.3">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3.5" customHeight="1" x14ac:dyDescent="0.3">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3.5" customHeight="1" x14ac:dyDescent="0.3">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3.5" customHeight="1" x14ac:dyDescent="0.3">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3.5" customHeight="1" x14ac:dyDescent="0.3">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3.5" customHeight="1" x14ac:dyDescent="0.3">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3.5" customHeight="1" x14ac:dyDescent="0.3">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3.5" customHeight="1" x14ac:dyDescent="0.3">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3.5" customHeight="1" x14ac:dyDescent="0.3">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3.5" customHeight="1" x14ac:dyDescent="0.3">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3.5" customHeight="1" x14ac:dyDescent="0.3">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3.5" customHeight="1" x14ac:dyDescent="0.3">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3.5" customHeight="1" x14ac:dyDescent="0.3">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3.5" customHeight="1" x14ac:dyDescent="0.3">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3.5" customHeight="1" x14ac:dyDescent="0.3">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3.5" customHeight="1" x14ac:dyDescent="0.3">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3.5" customHeight="1" x14ac:dyDescent="0.3">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3.5" customHeight="1" x14ac:dyDescent="0.3">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3.5" customHeight="1" x14ac:dyDescent="0.3">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3.5" customHeight="1" x14ac:dyDescent="0.3">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3.5" customHeight="1" x14ac:dyDescent="0.3">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3.5" customHeight="1" x14ac:dyDescent="0.3">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3.5" customHeight="1" x14ac:dyDescent="0.3">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3.5" customHeight="1" x14ac:dyDescent="0.3">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3.5" customHeight="1" x14ac:dyDescent="0.3">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3.5" customHeight="1" x14ac:dyDescent="0.3">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3.5" customHeight="1" x14ac:dyDescent="0.3">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3.5" customHeight="1" x14ac:dyDescent="0.3">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3.5" customHeight="1" x14ac:dyDescent="0.3">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3.5" customHeight="1" x14ac:dyDescent="0.3">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3.5" customHeight="1" x14ac:dyDescent="0.3">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3.5" customHeight="1" x14ac:dyDescent="0.3">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3.5" customHeight="1" x14ac:dyDescent="0.3">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3.5" customHeight="1" x14ac:dyDescent="0.3">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3.5" customHeight="1" x14ac:dyDescent="0.3">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3.5" customHeight="1" x14ac:dyDescent="0.3">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3.5" customHeight="1" x14ac:dyDescent="0.3">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3.5" customHeight="1" x14ac:dyDescent="0.3">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3.5" customHeight="1" x14ac:dyDescent="0.3">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3.5" customHeight="1" x14ac:dyDescent="0.3">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3.5" customHeight="1" x14ac:dyDescent="0.3">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3.5" customHeight="1" x14ac:dyDescent="0.3">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3.5" customHeight="1" x14ac:dyDescent="0.3">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3.5" customHeight="1" x14ac:dyDescent="0.3">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3.5" customHeight="1" x14ac:dyDescent="0.3">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3.5" customHeight="1" x14ac:dyDescent="0.3">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3.5" customHeight="1" x14ac:dyDescent="0.3">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3.5" customHeight="1" x14ac:dyDescent="0.3">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3.5" customHeight="1" x14ac:dyDescent="0.3">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3.5" customHeight="1" x14ac:dyDescent="0.3">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3.5" customHeight="1" x14ac:dyDescent="0.3">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3.5" customHeight="1" x14ac:dyDescent="0.3">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3.5" customHeight="1" x14ac:dyDescent="0.3">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3.5" customHeight="1" x14ac:dyDescent="0.3">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3.5" customHeight="1" x14ac:dyDescent="0.3">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3.5" customHeight="1" x14ac:dyDescent="0.3">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3.5" customHeight="1" x14ac:dyDescent="0.3">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3.5" customHeight="1" x14ac:dyDescent="0.3">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3.5" customHeight="1" x14ac:dyDescent="0.3">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3.5" customHeight="1" x14ac:dyDescent="0.3">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3.5" customHeight="1" x14ac:dyDescent="0.3">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3.5" customHeight="1" x14ac:dyDescent="0.3">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3.5" customHeight="1" x14ac:dyDescent="0.3">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3.5" customHeight="1" x14ac:dyDescent="0.3">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3.5" customHeight="1" x14ac:dyDescent="0.3">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3.5" customHeight="1" x14ac:dyDescent="0.3">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3.5" customHeight="1" x14ac:dyDescent="0.3">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3.5" customHeight="1" x14ac:dyDescent="0.3">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3.5" customHeight="1" x14ac:dyDescent="0.3">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3.5" customHeight="1" x14ac:dyDescent="0.3">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3.5" customHeight="1" x14ac:dyDescent="0.3">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3.5" customHeight="1" x14ac:dyDescent="0.3">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3.5" customHeight="1" x14ac:dyDescent="0.3">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3.5" customHeight="1" x14ac:dyDescent="0.3">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3.5" customHeight="1" x14ac:dyDescent="0.3">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3.5" customHeight="1" x14ac:dyDescent="0.3">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3.5" customHeight="1" x14ac:dyDescent="0.3">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3.5" customHeight="1" x14ac:dyDescent="0.3">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3.5" customHeight="1" x14ac:dyDescent="0.3">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3.5" customHeight="1" x14ac:dyDescent="0.3">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3.5" customHeight="1" x14ac:dyDescent="0.3">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3.5" customHeight="1" x14ac:dyDescent="0.3">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3.5" customHeight="1" x14ac:dyDescent="0.3">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3.5" customHeight="1" x14ac:dyDescent="0.3">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3.5" customHeight="1" x14ac:dyDescent="0.3">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3.5" customHeight="1" x14ac:dyDescent="0.3">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3.5" customHeight="1" x14ac:dyDescent="0.3">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3.5" customHeight="1" x14ac:dyDescent="0.3">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3.5" customHeight="1" x14ac:dyDescent="0.3">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3.5" customHeight="1" x14ac:dyDescent="0.3">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3.5" customHeight="1" x14ac:dyDescent="0.3">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3.5" customHeight="1" x14ac:dyDescent="0.3">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3.5" customHeight="1" x14ac:dyDescent="0.3">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3.5" customHeight="1" x14ac:dyDescent="0.3">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3.5" customHeight="1" x14ac:dyDescent="0.3">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3.5" customHeight="1" x14ac:dyDescent="0.3">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3.5" customHeight="1" x14ac:dyDescent="0.3">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3.5" customHeight="1" x14ac:dyDescent="0.3">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3.5" customHeight="1" x14ac:dyDescent="0.3">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3.5" customHeight="1" x14ac:dyDescent="0.3">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3.5" customHeight="1" x14ac:dyDescent="0.3">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3.5" customHeight="1" x14ac:dyDescent="0.3">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3.5" customHeight="1" x14ac:dyDescent="0.3">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3.5" customHeight="1" x14ac:dyDescent="0.3">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3.5" customHeight="1" x14ac:dyDescent="0.3">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3.5" customHeight="1" x14ac:dyDescent="0.3">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3.5" customHeight="1" x14ac:dyDescent="0.3">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3.5" customHeight="1" x14ac:dyDescent="0.3">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3.5" customHeight="1" x14ac:dyDescent="0.3">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3.5" customHeight="1" x14ac:dyDescent="0.3">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3.5" customHeight="1" x14ac:dyDescent="0.3">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3.5" customHeight="1" x14ac:dyDescent="0.3">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3.5" customHeight="1" x14ac:dyDescent="0.3">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3.5" customHeight="1" x14ac:dyDescent="0.3">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3.5" customHeight="1" x14ac:dyDescent="0.3">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3.5" customHeight="1" x14ac:dyDescent="0.3">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3.5" customHeight="1" x14ac:dyDescent="0.3">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3.5" customHeight="1" x14ac:dyDescent="0.3">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3.5" customHeight="1" x14ac:dyDescent="0.3">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3.5" customHeight="1" x14ac:dyDescent="0.3">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3.5" customHeight="1" x14ac:dyDescent="0.3">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3.5" customHeight="1" x14ac:dyDescent="0.3">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3.5" customHeight="1" x14ac:dyDescent="0.3">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3.5" customHeight="1" x14ac:dyDescent="0.3">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3.5" customHeight="1" x14ac:dyDescent="0.3">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3.5" customHeight="1" x14ac:dyDescent="0.3">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3.5" customHeight="1" x14ac:dyDescent="0.3">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3.5" customHeight="1" x14ac:dyDescent="0.3">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3.5" customHeight="1" x14ac:dyDescent="0.3">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3.5" customHeight="1" x14ac:dyDescent="0.3">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3.5" customHeight="1" x14ac:dyDescent="0.3">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3.5" customHeight="1" x14ac:dyDescent="0.3">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3.5" customHeight="1" x14ac:dyDescent="0.3">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3.5" customHeight="1" x14ac:dyDescent="0.3">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3.5" customHeight="1" x14ac:dyDescent="0.3">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3.5" customHeight="1" x14ac:dyDescent="0.3">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3.5" customHeight="1" x14ac:dyDescent="0.3">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3.5" customHeight="1" x14ac:dyDescent="0.3">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3.5" customHeight="1" x14ac:dyDescent="0.3">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3.5" customHeight="1" x14ac:dyDescent="0.3">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3.5" customHeight="1" x14ac:dyDescent="0.3">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3.5" customHeight="1" x14ac:dyDescent="0.3">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3.5" customHeight="1" x14ac:dyDescent="0.3">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3.5" customHeight="1" x14ac:dyDescent="0.3">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3.5" customHeight="1" x14ac:dyDescent="0.3">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3.5" customHeight="1" x14ac:dyDescent="0.3">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3.5" customHeight="1" x14ac:dyDescent="0.3">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3.5" customHeight="1" x14ac:dyDescent="0.3">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3.5" customHeight="1" x14ac:dyDescent="0.3">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3.5" customHeight="1" x14ac:dyDescent="0.3">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3.5" customHeight="1" x14ac:dyDescent="0.3">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3.5" customHeight="1" x14ac:dyDescent="0.3">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3.5" customHeight="1" x14ac:dyDescent="0.3">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3.5" customHeight="1" x14ac:dyDescent="0.3">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3.5" customHeight="1" x14ac:dyDescent="0.3">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3.5" customHeight="1" x14ac:dyDescent="0.3">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3.5" customHeight="1" x14ac:dyDescent="0.3">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3.5" customHeight="1" x14ac:dyDescent="0.3">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3.5" customHeight="1" x14ac:dyDescent="0.3">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3.5" customHeight="1" x14ac:dyDescent="0.3">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3.5" customHeight="1" x14ac:dyDescent="0.3">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3.5" customHeight="1" x14ac:dyDescent="0.3">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3.5" customHeight="1" x14ac:dyDescent="0.3">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3.5" customHeight="1" x14ac:dyDescent="0.3">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3.5" customHeight="1" x14ac:dyDescent="0.3">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3.5" customHeight="1" x14ac:dyDescent="0.3">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3.5" customHeight="1" x14ac:dyDescent="0.3">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3.5" customHeight="1" x14ac:dyDescent="0.3">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3.5" customHeight="1" x14ac:dyDescent="0.3">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3.5" customHeight="1" x14ac:dyDescent="0.3">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3.5" customHeight="1" x14ac:dyDescent="0.3">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3.5" customHeight="1" x14ac:dyDescent="0.3">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3.5" customHeight="1" x14ac:dyDescent="0.3">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3.5" customHeight="1" x14ac:dyDescent="0.3">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3.5" customHeight="1" x14ac:dyDescent="0.3">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3.5" customHeight="1" x14ac:dyDescent="0.3">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3.5" customHeight="1" x14ac:dyDescent="0.3">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3.5" customHeight="1" x14ac:dyDescent="0.3">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3.5" customHeight="1" x14ac:dyDescent="0.3">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3.5" customHeight="1" x14ac:dyDescent="0.3">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3.5" customHeight="1" x14ac:dyDescent="0.3">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3.5" customHeight="1" x14ac:dyDescent="0.3">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3.5" customHeight="1" x14ac:dyDescent="0.3">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3.5" customHeight="1" x14ac:dyDescent="0.3">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3.5" customHeight="1" x14ac:dyDescent="0.3">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3.5" customHeight="1" x14ac:dyDescent="0.3">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3.5" customHeight="1" x14ac:dyDescent="0.3">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3.5" customHeight="1" x14ac:dyDescent="0.3">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3.5" customHeight="1" x14ac:dyDescent="0.3">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3.5" customHeight="1" x14ac:dyDescent="0.3">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3.5" customHeight="1" x14ac:dyDescent="0.3">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3.5" customHeight="1" x14ac:dyDescent="0.3">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3.5" customHeight="1" x14ac:dyDescent="0.3">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3.5" customHeight="1" x14ac:dyDescent="0.3">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3.5" customHeight="1" x14ac:dyDescent="0.3">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3.5" customHeight="1" x14ac:dyDescent="0.3">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3.5" customHeight="1" x14ac:dyDescent="0.3">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3.5" customHeight="1" x14ac:dyDescent="0.3">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3.5" customHeight="1" x14ac:dyDescent="0.3">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3.5" customHeight="1" x14ac:dyDescent="0.3">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3.5" customHeight="1" x14ac:dyDescent="0.3">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3.5" customHeight="1" x14ac:dyDescent="0.3">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3.5" customHeight="1" x14ac:dyDescent="0.3">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3.5" customHeight="1" x14ac:dyDescent="0.3">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3.5" customHeight="1" x14ac:dyDescent="0.3">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3.5" customHeight="1" x14ac:dyDescent="0.3">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3.5" customHeight="1" x14ac:dyDescent="0.3">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3.5" customHeight="1" x14ac:dyDescent="0.3">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3.5" customHeight="1" x14ac:dyDescent="0.3">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3.5" customHeight="1" x14ac:dyDescent="0.3">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3.5" customHeight="1" x14ac:dyDescent="0.3">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3.5" customHeight="1" x14ac:dyDescent="0.3">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3.5" customHeight="1" x14ac:dyDescent="0.3">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3.5" customHeight="1" x14ac:dyDescent="0.3">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3.5" customHeight="1" x14ac:dyDescent="0.3">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3.5" customHeight="1" x14ac:dyDescent="0.3">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3.5" customHeight="1" x14ac:dyDescent="0.3">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3.5" customHeight="1" x14ac:dyDescent="0.3">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3.5" customHeight="1" x14ac:dyDescent="0.3">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3.5" customHeight="1" x14ac:dyDescent="0.3">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3.5" customHeight="1" x14ac:dyDescent="0.3">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3.5" customHeight="1" x14ac:dyDescent="0.3">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3.5" customHeight="1" x14ac:dyDescent="0.3">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3.5" customHeight="1" x14ac:dyDescent="0.3">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3.5" customHeight="1" x14ac:dyDescent="0.3">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3.5" customHeight="1" x14ac:dyDescent="0.3">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3.5" customHeight="1" x14ac:dyDescent="0.3">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3.5" customHeight="1" x14ac:dyDescent="0.3">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3.5" customHeight="1" x14ac:dyDescent="0.3">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3.5" customHeight="1" x14ac:dyDescent="0.3">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3.5" customHeight="1" x14ac:dyDescent="0.3">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3.5" customHeight="1" x14ac:dyDescent="0.3">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3.5" customHeight="1" x14ac:dyDescent="0.3">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3.5" customHeight="1" x14ac:dyDescent="0.3">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3.5" customHeight="1" x14ac:dyDescent="0.3">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3.5" customHeight="1" x14ac:dyDescent="0.3">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3.5" customHeight="1" x14ac:dyDescent="0.3">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3.5" customHeight="1" x14ac:dyDescent="0.3">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3.5" customHeight="1" x14ac:dyDescent="0.3">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3.5" customHeight="1" x14ac:dyDescent="0.3">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3.5" customHeight="1" x14ac:dyDescent="0.3">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3.5" customHeight="1" x14ac:dyDescent="0.3">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3.5" customHeight="1" x14ac:dyDescent="0.3">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3.5" customHeight="1" x14ac:dyDescent="0.3">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3.5" customHeight="1" x14ac:dyDescent="0.3">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3.5" customHeight="1" x14ac:dyDescent="0.3">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3.5" customHeight="1" x14ac:dyDescent="0.3">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3.5" customHeight="1" x14ac:dyDescent="0.3">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3.5" customHeight="1" x14ac:dyDescent="0.3">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3.5" customHeight="1" x14ac:dyDescent="0.3">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3.5" customHeight="1" x14ac:dyDescent="0.3">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3.5" customHeight="1" x14ac:dyDescent="0.3">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3.5" customHeight="1" x14ac:dyDescent="0.3">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3.5" customHeight="1" x14ac:dyDescent="0.3">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3.5" customHeight="1" x14ac:dyDescent="0.3">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3.5" customHeight="1" x14ac:dyDescent="0.3">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3.5" customHeight="1" x14ac:dyDescent="0.3">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3.5" customHeight="1" x14ac:dyDescent="0.3">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3.5" customHeight="1" x14ac:dyDescent="0.3">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3.5" customHeight="1" x14ac:dyDescent="0.3">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3.5" customHeight="1" x14ac:dyDescent="0.3">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3.5" customHeight="1" x14ac:dyDescent="0.3">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3.5" customHeight="1" x14ac:dyDescent="0.3">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3.5" customHeight="1" x14ac:dyDescent="0.3">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3.5" customHeight="1" x14ac:dyDescent="0.3">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3.5" customHeight="1" x14ac:dyDescent="0.3">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3.5" customHeight="1" x14ac:dyDescent="0.3">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3.5" customHeight="1" x14ac:dyDescent="0.3">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3.5" customHeight="1" x14ac:dyDescent="0.3">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3.5" customHeight="1" x14ac:dyDescent="0.3">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3.5" customHeight="1" x14ac:dyDescent="0.3">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3.5" customHeight="1" x14ac:dyDescent="0.3">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3.5" customHeight="1" x14ac:dyDescent="0.3">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3.5" customHeight="1" x14ac:dyDescent="0.3">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3.5" customHeight="1" x14ac:dyDescent="0.3">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3.5" customHeight="1" x14ac:dyDescent="0.3">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3.5" customHeight="1" x14ac:dyDescent="0.3">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3.5" customHeight="1" x14ac:dyDescent="0.3">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3.5" customHeight="1" x14ac:dyDescent="0.3">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3.5" customHeight="1" x14ac:dyDescent="0.3">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3.5" customHeight="1" x14ac:dyDescent="0.3">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3.5" customHeight="1" x14ac:dyDescent="0.3">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3.5" customHeight="1" x14ac:dyDescent="0.3">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3.5" customHeight="1" x14ac:dyDescent="0.3">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3.5" customHeight="1" x14ac:dyDescent="0.3">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3.5" customHeight="1" x14ac:dyDescent="0.3">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3.5" customHeight="1" x14ac:dyDescent="0.3">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3.5" customHeight="1" x14ac:dyDescent="0.3">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3.5" customHeight="1" x14ac:dyDescent="0.3">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3.5" customHeight="1" x14ac:dyDescent="0.3">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3.5" customHeight="1" x14ac:dyDescent="0.3">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3.5" customHeight="1" x14ac:dyDescent="0.3">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3.5" customHeight="1" x14ac:dyDescent="0.3">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3.5" customHeight="1" x14ac:dyDescent="0.3">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3.5" customHeight="1" x14ac:dyDescent="0.3">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3.5" customHeight="1" x14ac:dyDescent="0.3">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3.5" customHeight="1" x14ac:dyDescent="0.3">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3.5" customHeight="1" x14ac:dyDescent="0.3">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3.5" customHeight="1" x14ac:dyDescent="0.3">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3.5" customHeight="1" x14ac:dyDescent="0.3">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3.5" customHeight="1" x14ac:dyDescent="0.3">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3.5" customHeight="1" x14ac:dyDescent="0.3">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3.5" customHeight="1" x14ac:dyDescent="0.3">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3.5" customHeight="1" x14ac:dyDescent="0.3">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3.5" customHeight="1" x14ac:dyDescent="0.3">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3.5" customHeight="1" x14ac:dyDescent="0.3">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3.5" customHeight="1" x14ac:dyDescent="0.3">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3.5" customHeight="1" x14ac:dyDescent="0.3">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3.5" customHeight="1" x14ac:dyDescent="0.3">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3.5" customHeight="1" x14ac:dyDescent="0.3">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3.5" customHeight="1" x14ac:dyDescent="0.3">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3.5" customHeight="1" x14ac:dyDescent="0.3">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3.5" customHeight="1" x14ac:dyDescent="0.3">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3.5" customHeight="1" x14ac:dyDescent="0.3">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3.5" customHeight="1" x14ac:dyDescent="0.3">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3.5" customHeight="1" x14ac:dyDescent="0.3">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3.5" customHeight="1" x14ac:dyDescent="0.3">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3.5" customHeight="1" x14ac:dyDescent="0.3">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3.5" customHeight="1" x14ac:dyDescent="0.3">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3.5" customHeight="1" x14ac:dyDescent="0.3">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3.5" customHeight="1" x14ac:dyDescent="0.3">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3.5" customHeight="1" x14ac:dyDescent="0.3">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3.5" customHeight="1" x14ac:dyDescent="0.3">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3.5" customHeight="1" x14ac:dyDescent="0.3">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3.5" customHeight="1" x14ac:dyDescent="0.3">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3.5" customHeight="1" x14ac:dyDescent="0.3">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3.5" customHeight="1" x14ac:dyDescent="0.3">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3.5" customHeight="1" x14ac:dyDescent="0.3">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3.5" customHeight="1" x14ac:dyDescent="0.3">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3.5" customHeight="1" x14ac:dyDescent="0.3">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3.5" customHeight="1" x14ac:dyDescent="0.3">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3.5" customHeight="1" x14ac:dyDescent="0.3">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3.5" customHeight="1" x14ac:dyDescent="0.3">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3.5" customHeight="1" x14ac:dyDescent="0.3">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3.5" customHeight="1" x14ac:dyDescent="0.3">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3.5" customHeight="1" x14ac:dyDescent="0.3">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3.5" customHeight="1" x14ac:dyDescent="0.3">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3.5" customHeight="1" x14ac:dyDescent="0.3">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3.5" customHeight="1" x14ac:dyDescent="0.3">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3.5" customHeight="1" x14ac:dyDescent="0.3">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3.5" customHeight="1" x14ac:dyDescent="0.3">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3.5" customHeight="1" x14ac:dyDescent="0.3">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3.5" customHeight="1" x14ac:dyDescent="0.3">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3.5" customHeight="1" x14ac:dyDescent="0.3">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3.5" customHeight="1" x14ac:dyDescent="0.3">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3.5" customHeight="1" x14ac:dyDescent="0.3">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3.5" customHeight="1" x14ac:dyDescent="0.3">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3.5" customHeight="1" x14ac:dyDescent="0.3">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3.5" customHeight="1" x14ac:dyDescent="0.3">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3.5" customHeight="1" x14ac:dyDescent="0.3">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3.5" customHeight="1" x14ac:dyDescent="0.3">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3.5" customHeight="1" x14ac:dyDescent="0.3">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3.5" customHeight="1" x14ac:dyDescent="0.3">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3.5" customHeight="1" x14ac:dyDescent="0.3">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3.5" customHeight="1" x14ac:dyDescent="0.3">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3.5" customHeight="1" x14ac:dyDescent="0.3">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3.5" customHeight="1" x14ac:dyDescent="0.3">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3.5" customHeight="1" x14ac:dyDescent="0.3">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3.5" customHeight="1" x14ac:dyDescent="0.3">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3.5" customHeight="1" x14ac:dyDescent="0.3">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3.5" customHeight="1" x14ac:dyDescent="0.3">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3.5" customHeight="1" x14ac:dyDescent="0.3">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3.5" customHeight="1" x14ac:dyDescent="0.3">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3.5" customHeight="1" x14ac:dyDescent="0.3">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3.5" customHeight="1" x14ac:dyDescent="0.3">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3.5" customHeight="1" x14ac:dyDescent="0.3">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3.5" customHeight="1" x14ac:dyDescent="0.3">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3.5" customHeight="1" x14ac:dyDescent="0.3">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3.5" customHeight="1" x14ac:dyDescent="0.3">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3.5" customHeight="1" x14ac:dyDescent="0.3">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3.5" customHeight="1" x14ac:dyDescent="0.3">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3.5" customHeight="1" x14ac:dyDescent="0.3">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3.5" customHeight="1" x14ac:dyDescent="0.3">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3.5" customHeight="1" x14ac:dyDescent="0.3">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3.5" customHeight="1" x14ac:dyDescent="0.3">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3.5" customHeight="1" x14ac:dyDescent="0.3">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3.5" customHeight="1" x14ac:dyDescent="0.3">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3.5" customHeight="1" x14ac:dyDescent="0.3">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3.5" customHeight="1" x14ac:dyDescent="0.3">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3.5" customHeight="1" x14ac:dyDescent="0.3">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3.5" customHeight="1" x14ac:dyDescent="0.3">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3.5" customHeight="1" x14ac:dyDescent="0.3">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3.5" customHeight="1" x14ac:dyDescent="0.3">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3.5" customHeight="1" x14ac:dyDescent="0.3">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3.5" customHeight="1" x14ac:dyDescent="0.3">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3.5" customHeight="1" x14ac:dyDescent="0.3">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3.5" customHeight="1" x14ac:dyDescent="0.3">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3.5" customHeight="1" x14ac:dyDescent="0.3">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3.5" customHeight="1" x14ac:dyDescent="0.3">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3.5" customHeight="1" x14ac:dyDescent="0.3">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3.5" customHeight="1" x14ac:dyDescent="0.3">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3.5" customHeight="1" x14ac:dyDescent="0.3">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3.5" customHeight="1" x14ac:dyDescent="0.3">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3.5" customHeight="1" x14ac:dyDescent="0.3">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3.5" customHeight="1" x14ac:dyDescent="0.3">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3.5" customHeight="1" x14ac:dyDescent="0.3">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3.5" customHeight="1" x14ac:dyDescent="0.3">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3.5" customHeight="1" x14ac:dyDescent="0.3">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3.5" customHeight="1" x14ac:dyDescent="0.3">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3.5" customHeight="1" x14ac:dyDescent="0.3">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3.5" customHeight="1" x14ac:dyDescent="0.3">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3.5" customHeight="1" x14ac:dyDescent="0.3">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3.5" customHeight="1" x14ac:dyDescent="0.3">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3.5" customHeight="1" x14ac:dyDescent="0.3">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3.5" customHeight="1" x14ac:dyDescent="0.3">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3.5" customHeight="1" x14ac:dyDescent="0.3">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3.5" customHeight="1" x14ac:dyDescent="0.3">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3.5" customHeight="1" x14ac:dyDescent="0.3">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3.5" customHeight="1" x14ac:dyDescent="0.3">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3.5" customHeight="1" x14ac:dyDescent="0.3">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3.5" customHeight="1" x14ac:dyDescent="0.3">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3.5" customHeight="1" x14ac:dyDescent="0.3">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3.5" customHeight="1" x14ac:dyDescent="0.3">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3.5" customHeight="1" x14ac:dyDescent="0.3">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3.5" customHeight="1" x14ac:dyDescent="0.3">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3.5" customHeight="1" x14ac:dyDescent="0.3">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3.5" customHeight="1" x14ac:dyDescent="0.3">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3.5" customHeight="1" x14ac:dyDescent="0.3">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3.5" customHeight="1" x14ac:dyDescent="0.3">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3.5" customHeight="1" x14ac:dyDescent="0.3">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3.5" customHeight="1" x14ac:dyDescent="0.3">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3.5" customHeight="1" x14ac:dyDescent="0.3">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3.5" customHeight="1" x14ac:dyDescent="0.3">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3.5" customHeight="1" x14ac:dyDescent="0.3">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3.5" customHeight="1" x14ac:dyDescent="0.3">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3.5" customHeight="1" x14ac:dyDescent="0.3">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3.5" customHeight="1" x14ac:dyDescent="0.3">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3.5" customHeight="1" x14ac:dyDescent="0.3">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3.5" customHeight="1" x14ac:dyDescent="0.3">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3.5" customHeight="1" x14ac:dyDescent="0.3">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3.5" customHeight="1" x14ac:dyDescent="0.3">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3.5" customHeight="1" x14ac:dyDescent="0.3">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3.5" customHeight="1" x14ac:dyDescent="0.3">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3.5" customHeight="1" x14ac:dyDescent="0.3">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3.5" customHeight="1" x14ac:dyDescent="0.3">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3.5" customHeight="1" x14ac:dyDescent="0.3">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3.5" customHeight="1" x14ac:dyDescent="0.3">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3.5" customHeight="1" x14ac:dyDescent="0.3">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3.5" customHeight="1" x14ac:dyDescent="0.3">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3.5" customHeight="1" x14ac:dyDescent="0.3">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3.5" customHeight="1" x14ac:dyDescent="0.3">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3.5" customHeight="1" x14ac:dyDescent="0.3">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3.5" customHeight="1" x14ac:dyDescent="0.3">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3.5" customHeight="1" x14ac:dyDescent="0.3">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3.5" customHeight="1" x14ac:dyDescent="0.3">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3.5" customHeight="1" x14ac:dyDescent="0.3">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3.5" customHeight="1" x14ac:dyDescent="0.3">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3.5" customHeight="1" x14ac:dyDescent="0.3">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3.5" customHeight="1" x14ac:dyDescent="0.3">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3.5" customHeight="1" x14ac:dyDescent="0.3">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3.5" customHeight="1" x14ac:dyDescent="0.3">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3.5" customHeight="1" x14ac:dyDescent="0.3">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3.5" customHeight="1" x14ac:dyDescent="0.3">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3.5" customHeight="1" x14ac:dyDescent="0.3">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3.5" customHeight="1" x14ac:dyDescent="0.3">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3.5" customHeight="1" x14ac:dyDescent="0.3">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3.5" customHeight="1" x14ac:dyDescent="0.3">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3.5" customHeight="1" x14ac:dyDescent="0.3">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3.5" customHeight="1" x14ac:dyDescent="0.3">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3.5" customHeight="1" x14ac:dyDescent="0.3">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3.5" customHeight="1" x14ac:dyDescent="0.3">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3.5" customHeight="1" x14ac:dyDescent="0.3">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3.5" customHeight="1" x14ac:dyDescent="0.3">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3.5" customHeight="1" x14ac:dyDescent="0.3">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3.5" customHeight="1" x14ac:dyDescent="0.3">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3.5" customHeight="1" x14ac:dyDescent="0.3">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3.5" customHeight="1" x14ac:dyDescent="0.3">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3.5" customHeight="1" x14ac:dyDescent="0.3">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3.5" customHeight="1" x14ac:dyDescent="0.3">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3.5" customHeight="1" x14ac:dyDescent="0.3">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3.5" customHeight="1" x14ac:dyDescent="0.3">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3.5" customHeight="1" x14ac:dyDescent="0.3">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3.5" customHeight="1" x14ac:dyDescent="0.3">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3.5" customHeight="1" x14ac:dyDescent="0.3">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3.5" customHeight="1" x14ac:dyDescent="0.3">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3.5" customHeight="1" x14ac:dyDescent="0.3">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3.5" customHeight="1" x14ac:dyDescent="0.3">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3.5" customHeight="1" x14ac:dyDescent="0.3">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3.5" customHeight="1" x14ac:dyDescent="0.3">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3.5" customHeight="1" x14ac:dyDescent="0.3">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3.5" customHeight="1" x14ac:dyDescent="0.3">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3.5" customHeight="1" x14ac:dyDescent="0.3">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3.5" customHeight="1" x14ac:dyDescent="0.3">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3.5" customHeight="1" x14ac:dyDescent="0.3">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3.5" customHeight="1" x14ac:dyDescent="0.3">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3.5" customHeight="1" x14ac:dyDescent="0.3">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3.5" customHeight="1" x14ac:dyDescent="0.3">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3.5" customHeight="1" x14ac:dyDescent="0.3">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3.5" customHeight="1" x14ac:dyDescent="0.3">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3.5" customHeight="1" x14ac:dyDescent="0.3">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3.5" customHeight="1" x14ac:dyDescent="0.3">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3.5" customHeight="1" x14ac:dyDescent="0.3">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3.5" customHeight="1" x14ac:dyDescent="0.3">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3.5" customHeight="1" x14ac:dyDescent="0.3">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3.5" customHeight="1" x14ac:dyDescent="0.3">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3.5" customHeight="1" x14ac:dyDescent="0.3">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3.5" customHeight="1" x14ac:dyDescent="0.3">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3.5" customHeight="1" x14ac:dyDescent="0.3">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3.5" customHeight="1" x14ac:dyDescent="0.3">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3.5" customHeight="1" x14ac:dyDescent="0.3">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3.5" customHeight="1" x14ac:dyDescent="0.3">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3.5" customHeight="1" x14ac:dyDescent="0.3">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3.5" customHeight="1" x14ac:dyDescent="0.3">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3.5" customHeight="1" x14ac:dyDescent="0.3">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3.5" customHeight="1" x14ac:dyDescent="0.3">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3.5" customHeight="1" x14ac:dyDescent="0.3">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3.5" customHeight="1" x14ac:dyDescent="0.3">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3.5" customHeight="1" x14ac:dyDescent="0.3">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3.5" customHeight="1" x14ac:dyDescent="0.3">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3.5" customHeight="1" x14ac:dyDescent="0.3">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3.5" customHeight="1" x14ac:dyDescent="0.3">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3.5" customHeight="1" x14ac:dyDescent="0.3">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3.5" customHeight="1" x14ac:dyDescent="0.3">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3.5" customHeight="1" x14ac:dyDescent="0.3">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3.5" customHeight="1" x14ac:dyDescent="0.3">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3.5" customHeight="1" x14ac:dyDescent="0.3">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3.5" customHeight="1" x14ac:dyDescent="0.3">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3.5" customHeight="1" x14ac:dyDescent="0.3">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3.5" customHeight="1" x14ac:dyDescent="0.3">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3.5" customHeight="1" x14ac:dyDescent="0.3">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3.5" customHeight="1" x14ac:dyDescent="0.3">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3.5" customHeight="1" x14ac:dyDescent="0.3">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3.5" customHeight="1" x14ac:dyDescent="0.3">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3.5" customHeight="1" x14ac:dyDescent="0.3">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3.5" customHeight="1" x14ac:dyDescent="0.3">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3.5" customHeight="1" x14ac:dyDescent="0.3">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3.5" customHeight="1" x14ac:dyDescent="0.3">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3.5" customHeight="1" x14ac:dyDescent="0.3">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3.5" customHeight="1" x14ac:dyDescent="0.3">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3.5" customHeight="1" x14ac:dyDescent="0.3">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3.5" customHeight="1" x14ac:dyDescent="0.3">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3.5" customHeight="1" x14ac:dyDescent="0.3">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3.5" customHeight="1" x14ac:dyDescent="0.3">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3.5" customHeight="1" x14ac:dyDescent="0.3">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3.5" customHeight="1" x14ac:dyDescent="0.3">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3.5" customHeight="1" x14ac:dyDescent="0.3">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3.5" customHeight="1" x14ac:dyDescent="0.3">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3.5" customHeight="1" x14ac:dyDescent="0.3">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3.5" customHeight="1" x14ac:dyDescent="0.3">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3.5" customHeight="1" x14ac:dyDescent="0.3">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3.5" customHeight="1" x14ac:dyDescent="0.3">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3.5" customHeight="1" x14ac:dyDescent="0.3">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3.5" customHeight="1" x14ac:dyDescent="0.3">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3.5" customHeight="1" x14ac:dyDescent="0.3">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3.5" customHeight="1" x14ac:dyDescent="0.3">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3.5" customHeight="1" x14ac:dyDescent="0.3">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3.5" customHeight="1" x14ac:dyDescent="0.3">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3.5" customHeight="1" x14ac:dyDescent="0.3">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3.5" customHeight="1" x14ac:dyDescent="0.3">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3.5" customHeight="1" x14ac:dyDescent="0.3">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3.5" customHeight="1" x14ac:dyDescent="0.3">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3.5" customHeight="1" x14ac:dyDescent="0.3">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3.5" customHeight="1" x14ac:dyDescent="0.3">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3.5" customHeight="1" x14ac:dyDescent="0.3">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3.5" customHeight="1" x14ac:dyDescent="0.3">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3.5" customHeight="1" x14ac:dyDescent="0.3">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3.5" customHeight="1" x14ac:dyDescent="0.3">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3.5" customHeight="1" x14ac:dyDescent="0.3">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3.5" customHeight="1" x14ac:dyDescent="0.3">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3.5" customHeight="1" x14ac:dyDescent="0.3">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3.5" customHeight="1" x14ac:dyDescent="0.3">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3.5" customHeight="1" x14ac:dyDescent="0.3">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3.5" customHeight="1" x14ac:dyDescent="0.3">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3.5" customHeight="1" x14ac:dyDescent="0.3">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3.5" customHeight="1" x14ac:dyDescent="0.3">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3.5" customHeight="1" x14ac:dyDescent="0.3">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3.5" customHeight="1" x14ac:dyDescent="0.3">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3.5" customHeight="1" x14ac:dyDescent="0.3">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3.5" customHeight="1" x14ac:dyDescent="0.3">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3.5" customHeight="1" x14ac:dyDescent="0.3">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3.5" customHeight="1" x14ac:dyDescent="0.3">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3.5" customHeight="1" x14ac:dyDescent="0.3">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3.5" customHeight="1" x14ac:dyDescent="0.3">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3.5" customHeight="1" x14ac:dyDescent="0.3">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3.5" customHeight="1" x14ac:dyDescent="0.3">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3.5" customHeight="1" x14ac:dyDescent="0.3">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3.5" customHeight="1" x14ac:dyDescent="0.3">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3.5" customHeight="1" x14ac:dyDescent="0.3">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3.5" customHeight="1" x14ac:dyDescent="0.3">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3.5" customHeight="1" x14ac:dyDescent="0.3">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3.5" customHeight="1" x14ac:dyDescent="0.3">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3.5" customHeight="1" x14ac:dyDescent="0.3">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3.5" customHeight="1" x14ac:dyDescent="0.3">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3.5" customHeight="1" x14ac:dyDescent="0.3">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3.5" customHeight="1" x14ac:dyDescent="0.3">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3.5" customHeight="1" x14ac:dyDescent="0.3">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3.5" customHeight="1" x14ac:dyDescent="0.3">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3.5" customHeight="1" x14ac:dyDescent="0.3">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3.5" customHeight="1" x14ac:dyDescent="0.3">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3.5" customHeight="1" x14ac:dyDescent="0.3">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3.5" customHeight="1" x14ac:dyDescent="0.3">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3.5" customHeight="1" x14ac:dyDescent="0.3">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3.5" customHeight="1" x14ac:dyDescent="0.3">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3.5" customHeight="1" x14ac:dyDescent="0.3">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3.5" customHeight="1" x14ac:dyDescent="0.3">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3.5" customHeight="1" x14ac:dyDescent="0.3">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3.5" customHeight="1" x14ac:dyDescent="0.3">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3.5" customHeight="1" x14ac:dyDescent="0.3">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3.5" customHeight="1" x14ac:dyDescent="0.3">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3.5" customHeight="1" x14ac:dyDescent="0.3">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3.5" customHeight="1" x14ac:dyDescent="0.3">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3.5" customHeight="1" x14ac:dyDescent="0.3">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3.5" customHeight="1" x14ac:dyDescent="0.3">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3.5" customHeight="1" x14ac:dyDescent="0.3">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3.5" customHeight="1" x14ac:dyDescent="0.3">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3.5" customHeight="1" x14ac:dyDescent="0.3">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3.5" customHeight="1" x14ac:dyDescent="0.3">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3.5" customHeight="1" x14ac:dyDescent="0.3">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3.5" customHeight="1" x14ac:dyDescent="0.3">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3.5" customHeight="1" x14ac:dyDescent="0.3">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3.5" customHeight="1" x14ac:dyDescent="0.3">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3.5" customHeight="1" x14ac:dyDescent="0.3">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3.5" customHeight="1" x14ac:dyDescent="0.3">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3.5" customHeight="1" x14ac:dyDescent="0.3">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3.5" customHeight="1" x14ac:dyDescent="0.3">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3.5" customHeight="1" x14ac:dyDescent="0.3">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3.5" customHeight="1" x14ac:dyDescent="0.3">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3.5" customHeight="1" x14ac:dyDescent="0.3">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3.5" customHeight="1" x14ac:dyDescent="0.3">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3.5" customHeight="1" x14ac:dyDescent="0.3">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3.5" customHeight="1" x14ac:dyDescent="0.3">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3.5" customHeight="1" x14ac:dyDescent="0.3">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3.5" customHeight="1" x14ac:dyDescent="0.3">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3.5" customHeight="1" x14ac:dyDescent="0.3">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3.5" customHeight="1" x14ac:dyDescent="0.3">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3.5" customHeight="1" x14ac:dyDescent="0.3">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3.5" customHeight="1" x14ac:dyDescent="0.3">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3.5" customHeight="1" x14ac:dyDescent="0.3">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3.5" customHeight="1" x14ac:dyDescent="0.3">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3.5" customHeight="1" x14ac:dyDescent="0.3">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3.5" customHeight="1" x14ac:dyDescent="0.3">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3.5" customHeight="1" x14ac:dyDescent="0.3">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3.5" customHeight="1" x14ac:dyDescent="0.3">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3.5" customHeight="1" x14ac:dyDescent="0.3">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3.5" customHeight="1" x14ac:dyDescent="0.3">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3.5" customHeight="1" x14ac:dyDescent="0.3">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3.5" customHeight="1" x14ac:dyDescent="0.3">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3.5" customHeight="1" x14ac:dyDescent="0.3">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3.5" customHeight="1" x14ac:dyDescent="0.3">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3.5" customHeight="1" x14ac:dyDescent="0.3">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3.5" customHeight="1" x14ac:dyDescent="0.3">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3.5" customHeight="1" x14ac:dyDescent="0.3">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3.5" customHeight="1" x14ac:dyDescent="0.3">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3.5" customHeight="1" x14ac:dyDescent="0.3">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3.5" customHeight="1" x14ac:dyDescent="0.3">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3.5" customHeight="1" x14ac:dyDescent="0.3">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3.5" customHeight="1" x14ac:dyDescent="0.3">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3.5" customHeight="1" x14ac:dyDescent="0.3">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3.5" customHeight="1" x14ac:dyDescent="0.3">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3.5" customHeight="1" x14ac:dyDescent="0.3">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3.5" customHeight="1" x14ac:dyDescent="0.3">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3.5" customHeight="1" x14ac:dyDescent="0.3">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3.5" customHeight="1" x14ac:dyDescent="0.3">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3.5" customHeight="1" x14ac:dyDescent="0.3">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3.5" customHeight="1" x14ac:dyDescent="0.3">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3.5" customHeight="1" x14ac:dyDescent="0.3">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3.5" customHeight="1" x14ac:dyDescent="0.3">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3.5" customHeight="1" x14ac:dyDescent="0.3">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3.5" customHeight="1" x14ac:dyDescent="0.3">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3.5" customHeight="1" x14ac:dyDescent="0.3">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3.5" customHeight="1" x14ac:dyDescent="0.3">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3.5" customHeight="1" x14ac:dyDescent="0.3">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3.5" customHeight="1" x14ac:dyDescent="0.3">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3.5" customHeight="1" x14ac:dyDescent="0.3">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3.5" customHeight="1" x14ac:dyDescent="0.3">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3.5" customHeight="1" x14ac:dyDescent="0.3">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3.5" customHeight="1" x14ac:dyDescent="0.3">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3.5" customHeight="1" x14ac:dyDescent="0.3">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3.5" customHeight="1" x14ac:dyDescent="0.3">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3.5" customHeight="1" x14ac:dyDescent="0.3">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3.5" customHeight="1" x14ac:dyDescent="0.3">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3.5" customHeight="1" x14ac:dyDescent="0.3">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3.5" customHeight="1" x14ac:dyDescent="0.3">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3.5" customHeight="1" x14ac:dyDescent="0.3">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3.5" customHeight="1" x14ac:dyDescent="0.3">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3.5" customHeight="1" x14ac:dyDescent="0.3">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3.5" customHeight="1" x14ac:dyDescent="0.3">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3.5" customHeight="1" x14ac:dyDescent="0.3">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3.5" customHeight="1" x14ac:dyDescent="0.3">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3.5" customHeight="1" x14ac:dyDescent="0.3">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3.5" customHeight="1" x14ac:dyDescent="0.3">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3.5" customHeight="1" x14ac:dyDescent="0.3">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3.5" customHeight="1" x14ac:dyDescent="0.3">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3.5" customHeight="1" x14ac:dyDescent="0.3">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3.5" customHeight="1" x14ac:dyDescent="0.3">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3.5" customHeight="1" x14ac:dyDescent="0.3">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3.5" customHeight="1" x14ac:dyDescent="0.3">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3.5" customHeight="1" x14ac:dyDescent="0.3">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3.5" customHeight="1" x14ac:dyDescent="0.3">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3.5" customHeight="1" x14ac:dyDescent="0.3">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3.5" customHeight="1" x14ac:dyDescent="0.3">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3.5" customHeight="1" x14ac:dyDescent="0.3">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3.5" customHeight="1" x14ac:dyDescent="0.3">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3.5" customHeight="1" x14ac:dyDescent="0.3">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3.5" customHeight="1" x14ac:dyDescent="0.3">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3.5" customHeight="1" x14ac:dyDescent="0.3">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3.5" customHeight="1" x14ac:dyDescent="0.3">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3.5" customHeight="1" x14ac:dyDescent="0.3">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3.5" customHeight="1" x14ac:dyDescent="0.3">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3.5" customHeight="1" x14ac:dyDescent="0.3">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3.5" customHeight="1" x14ac:dyDescent="0.3">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3.5" customHeight="1" x14ac:dyDescent="0.3">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3.5" customHeight="1" x14ac:dyDescent="0.3">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3.5" customHeight="1" x14ac:dyDescent="0.3">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3.5" customHeight="1" x14ac:dyDescent="0.3">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3.5" customHeight="1" x14ac:dyDescent="0.3">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3.5" customHeight="1" x14ac:dyDescent="0.3">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3.5" customHeight="1" x14ac:dyDescent="0.3">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3.5" customHeight="1" x14ac:dyDescent="0.3">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3.5" customHeight="1" x14ac:dyDescent="0.3">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3.5" customHeight="1" x14ac:dyDescent="0.3">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3.5" customHeight="1" x14ac:dyDescent="0.3">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3.5" customHeight="1" x14ac:dyDescent="0.3">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3.5" customHeight="1" x14ac:dyDescent="0.3">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3.5" customHeight="1" x14ac:dyDescent="0.3">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3.5" customHeight="1" x14ac:dyDescent="0.3">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3.5" customHeight="1" x14ac:dyDescent="0.3">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3.5" customHeight="1" x14ac:dyDescent="0.3">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3.5" customHeight="1" x14ac:dyDescent="0.3">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3.5" customHeight="1" x14ac:dyDescent="0.3">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3.5" customHeight="1" x14ac:dyDescent="0.3">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3.5" customHeight="1" x14ac:dyDescent="0.3">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3.5" customHeight="1" x14ac:dyDescent="0.3">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3.5" customHeight="1" x14ac:dyDescent="0.3">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3.5" customHeight="1" x14ac:dyDescent="0.3">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3.5" customHeight="1" x14ac:dyDescent="0.3">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3.5" customHeight="1" x14ac:dyDescent="0.3">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3.5" customHeight="1" x14ac:dyDescent="0.3">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3.5" customHeight="1" x14ac:dyDescent="0.3">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3.5" customHeight="1" x14ac:dyDescent="0.3">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3.5" customHeight="1" x14ac:dyDescent="0.3">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3.5" customHeight="1" x14ac:dyDescent="0.3">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3.5" customHeight="1" x14ac:dyDescent="0.3">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3.5" customHeight="1" x14ac:dyDescent="0.3">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3.5" customHeight="1" x14ac:dyDescent="0.3">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3.5" customHeight="1" x14ac:dyDescent="0.3">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3.5" customHeight="1" x14ac:dyDescent="0.3">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3.5" customHeight="1" x14ac:dyDescent="0.3">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3.5" customHeight="1" x14ac:dyDescent="0.3">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3.5" customHeight="1" x14ac:dyDescent="0.3">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3.5" customHeight="1" x14ac:dyDescent="0.3">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3.5" customHeight="1" x14ac:dyDescent="0.3">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3.5" customHeight="1" x14ac:dyDescent="0.3">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3.5" customHeight="1" x14ac:dyDescent="0.3">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3.5" customHeight="1" x14ac:dyDescent="0.3">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3.5" customHeight="1" x14ac:dyDescent="0.3">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3.5" customHeight="1" x14ac:dyDescent="0.3">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3.5" customHeight="1" x14ac:dyDescent="0.3">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3.5" customHeight="1" x14ac:dyDescent="0.3">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3.5" customHeight="1" x14ac:dyDescent="0.3">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3.5" customHeight="1" x14ac:dyDescent="0.3">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3.5" customHeight="1" x14ac:dyDescent="0.3">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3.5" customHeight="1" x14ac:dyDescent="0.3">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3.5" customHeight="1" x14ac:dyDescent="0.3">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3.5" customHeight="1" x14ac:dyDescent="0.3">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3.5" customHeight="1" x14ac:dyDescent="0.3">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3.5" customHeight="1" x14ac:dyDescent="0.3">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3.5" customHeight="1" x14ac:dyDescent="0.3">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3.5" customHeight="1" x14ac:dyDescent="0.3">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3.5" customHeight="1" x14ac:dyDescent="0.3">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3.5" customHeight="1" x14ac:dyDescent="0.3">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3.5" customHeight="1" x14ac:dyDescent="0.3">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3.5" customHeight="1" x14ac:dyDescent="0.3">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3.5" customHeight="1" x14ac:dyDescent="0.3">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3.5" customHeight="1" x14ac:dyDescent="0.3">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3.5" customHeight="1" x14ac:dyDescent="0.3">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3.5" customHeight="1" x14ac:dyDescent="0.3">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3.5" customHeight="1" x14ac:dyDescent="0.3">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3.5" customHeight="1" x14ac:dyDescent="0.3">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3.5" customHeight="1" x14ac:dyDescent="0.3">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3.5" customHeight="1" x14ac:dyDescent="0.3">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3.5" customHeight="1" x14ac:dyDescent="0.3">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3.5" customHeight="1" x14ac:dyDescent="0.3">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3.5" customHeight="1" x14ac:dyDescent="0.3">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3.5" customHeight="1" x14ac:dyDescent="0.3">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3.5" customHeight="1" x14ac:dyDescent="0.3">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3.5" customHeight="1" x14ac:dyDescent="0.3">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3.5" customHeight="1" x14ac:dyDescent="0.3">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3.5" customHeight="1" x14ac:dyDescent="0.3">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3.5" customHeight="1" x14ac:dyDescent="0.3">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3.5" customHeight="1" x14ac:dyDescent="0.3">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3.5" customHeight="1" x14ac:dyDescent="0.3">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3.5" customHeight="1" x14ac:dyDescent="0.3">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3.5" customHeight="1" x14ac:dyDescent="0.3">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3.5" customHeight="1" x14ac:dyDescent="0.3">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3.5" customHeight="1" x14ac:dyDescent="0.3">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3.5" customHeight="1" x14ac:dyDescent="0.3">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3.5" customHeight="1" x14ac:dyDescent="0.3">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3.5" customHeight="1" x14ac:dyDescent="0.3">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3.5" customHeight="1" x14ac:dyDescent="0.3">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3.5" customHeight="1" x14ac:dyDescent="0.3">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3.5" customHeight="1" x14ac:dyDescent="0.3">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3.5" customHeight="1" x14ac:dyDescent="0.3">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3.5" customHeight="1" x14ac:dyDescent="0.3">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3.5" customHeight="1" x14ac:dyDescent="0.3">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3.5" customHeight="1" x14ac:dyDescent="0.3">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3.5" customHeight="1" x14ac:dyDescent="0.3">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3.5" customHeight="1" x14ac:dyDescent="0.3">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3.5" customHeight="1" x14ac:dyDescent="0.3">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3.5" customHeight="1" x14ac:dyDescent="0.3">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3.5" customHeight="1" x14ac:dyDescent="0.3">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3.5" customHeight="1" x14ac:dyDescent="0.3">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3.5" customHeight="1" x14ac:dyDescent="0.3">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3.5" customHeight="1" x14ac:dyDescent="0.3">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3.5" customHeight="1" x14ac:dyDescent="0.3">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3.5" customHeight="1" x14ac:dyDescent="0.3">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3.5" customHeight="1" x14ac:dyDescent="0.3">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3.5" customHeight="1" x14ac:dyDescent="0.3">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3.5" customHeight="1" x14ac:dyDescent="0.3">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sheetData>
  <mergeCells count="1">
    <mergeCell ref="B1:B4"/>
  </mergeCells>
  <pageMargins left="0.7" right="0.7" top="0.75" bottom="0.7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10"/>
  <dimension ref="A1:G41"/>
  <sheetViews>
    <sheetView topLeftCell="A16" workbookViewId="0">
      <selection activeCell="B12" sqref="B12"/>
    </sheetView>
  </sheetViews>
  <sheetFormatPr defaultColWidth="12.59765625" defaultRowHeight="15.6" x14ac:dyDescent="0.3"/>
  <cols>
    <col min="1" max="1" width="6.59765625" style="67" customWidth="1"/>
    <col min="2" max="2" width="46.59765625" style="2" customWidth="1"/>
    <col min="3" max="3" width="22" style="62" customWidth="1"/>
    <col min="4" max="9" width="7.59765625" style="62" customWidth="1"/>
    <col min="10" max="16384" width="12.59765625" style="62"/>
  </cols>
  <sheetData>
    <row r="1" spans="1:7" s="2" customFormat="1" x14ac:dyDescent="0.3">
      <c r="A1" s="67"/>
    </row>
    <row r="2" spans="1:7" s="2" customFormat="1" x14ac:dyDescent="0.3">
      <c r="A2" s="77" t="s">
        <v>123</v>
      </c>
      <c r="B2" s="71" t="s">
        <v>197</v>
      </c>
    </row>
    <row r="3" spans="1:7" s="2" customFormat="1" ht="30" customHeight="1" x14ac:dyDescent="0.3">
      <c r="A3" s="41" t="s">
        <v>42</v>
      </c>
      <c r="B3" s="40" t="s">
        <v>91</v>
      </c>
      <c r="C3" s="40" t="s">
        <v>96</v>
      </c>
    </row>
    <row r="4" spans="1:7" ht="46.8" x14ac:dyDescent="0.3">
      <c r="A4" s="72" t="s">
        <v>124</v>
      </c>
      <c r="B4" s="146" t="s">
        <v>505</v>
      </c>
      <c r="C4" s="64"/>
    </row>
    <row r="5" spans="1:7" ht="109.2" x14ac:dyDescent="0.3">
      <c r="A5" s="72" t="s">
        <v>125</v>
      </c>
      <c r="B5" s="146" t="s">
        <v>606</v>
      </c>
      <c r="C5" s="64"/>
    </row>
    <row r="6" spans="1:7" ht="78" x14ac:dyDescent="0.3">
      <c r="A6" s="72" t="s">
        <v>126</v>
      </c>
      <c r="B6" s="260" t="s">
        <v>506</v>
      </c>
      <c r="C6" s="64"/>
      <c r="G6" s="2"/>
    </row>
    <row r="7" spans="1:7" ht="46.8" x14ac:dyDescent="0.3">
      <c r="A7" s="72" t="s">
        <v>127</v>
      </c>
      <c r="B7" s="260" t="s">
        <v>453</v>
      </c>
      <c r="C7" s="64"/>
    </row>
    <row r="8" spans="1:7" ht="78" x14ac:dyDescent="0.3">
      <c r="A8" s="72" t="s">
        <v>128</v>
      </c>
      <c r="B8" s="146" t="s">
        <v>484</v>
      </c>
      <c r="C8" s="64"/>
    </row>
    <row r="9" spans="1:7" ht="109.2" x14ac:dyDescent="0.3">
      <c r="A9" s="72" t="s">
        <v>129</v>
      </c>
      <c r="B9" s="146" t="s">
        <v>507</v>
      </c>
      <c r="C9" s="64"/>
    </row>
    <row r="10" spans="1:7" ht="46.8" x14ac:dyDescent="0.3">
      <c r="A10" s="72" t="s">
        <v>130</v>
      </c>
      <c r="B10" s="146" t="s">
        <v>454</v>
      </c>
      <c r="C10" s="64"/>
    </row>
    <row r="11" spans="1:7" ht="78" x14ac:dyDescent="0.3">
      <c r="A11" s="72" t="s">
        <v>131</v>
      </c>
      <c r="B11" s="146" t="s">
        <v>508</v>
      </c>
      <c r="C11" s="64"/>
    </row>
    <row r="12" spans="1:7" ht="148.5" customHeight="1" x14ac:dyDescent="0.3">
      <c r="A12" s="72" t="s">
        <v>132</v>
      </c>
      <c r="B12" s="146" t="s">
        <v>705</v>
      </c>
      <c r="C12" s="64"/>
    </row>
    <row r="13" spans="1:7" ht="141.6" customHeight="1" x14ac:dyDescent="0.3">
      <c r="A13" s="72" t="s">
        <v>133</v>
      </c>
      <c r="B13" s="146" t="s">
        <v>509</v>
      </c>
      <c r="C13" s="64"/>
    </row>
    <row r="14" spans="1:7" ht="124.8" x14ac:dyDescent="0.3">
      <c r="A14" s="72" t="s">
        <v>134</v>
      </c>
      <c r="B14" s="146" t="s">
        <v>607</v>
      </c>
      <c r="C14" s="64"/>
    </row>
    <row r="15" spans="1:7" ht="31.2" x14ac:dyDescent="0.3">
      <c r="A15" s="72" t="s">
        <v>135</v>
      </c>
      <c r="B15" s="146" t="s">
        <v>95</v>
      </c>
      <c r="C15" s="64"/>
    </row>
    <row r="16" spans="1:7" ht="46.8" x14ac:dyDescent="0.3">
      <c r="A16" s="72" t="s">
        <v>136</v>
      </c>
      <c r="B16" s="146" t="s">
        <v>510</v>
      </c>
      <c r="C16" s="64"/>
    </row>
    <row r="17" spans="1:3" ht="46.8" x14ac:dyDescent="0.3">
      <c r="A17" s="72" t="s">
        <v>137</v>
      </c>
      <c r="B17" s="146" t="s">
        <v>559</v>
      </c>
      <c r="C17" s="64"/>
    </row>
    <row r="18" spans="1:3" ht="156" x14ac:dyDescent="0.3">
      <c r="A18" s="72" t="s">
        <v>138</v>
      </c>
      <c r="B18" s="146" t="s">
        <v>455</v>
      </c>
      <c r="C18" s="64"/>
    </row>
    <row r="19" spans="1:3" ht="62.4" x14ac:dyDescent="0.3">
      <c r="A19" s="72" t="s">
        <v>139</v>
      </c>
      <c r="B19" s="146" t="s">
        <v>511</v>
      </c>
      <c r="C19" s="64"/>
    </row>
    <row r="20" spans="1:3" ht="31.2" x14ac:dyDescent="0.3">
      <c r="A20" s="72" t="s">
        <v>206</v>
      </c>
      <c r="B20" s="146" t="s">
        <v>512</v>
      </c>
      <c r="C20" s="64"/>
    </row>
    <row r="21" spans="1:3" ht="46.8" x14ac:dyDescent="0.3">
      <c r="A21" s="72" t="s">
        <v>140</v>
      </c>
      <c r="B21" s="164" t="s">
        <v>345</v>
      </c>
      <c r="C21" s="64"/>
    </row>
    <row r="22" spans="1:3" ht="93.6" x14ac:dyDescent="0.3">
      <c r="A22" s="72" t="s">
        <v>141</v>
      </c>
      <c r="B22" s="146" t="s">
        <v>560</v>
      </c>
      <c r="C22" s="64"/>
    </row>
    <row r="23" spans="1:3" ht="48" customHeight="1" x14ac:dyDescent="0.3">
      <c r="A23" s="72" t="s">
        <v>142</v>
      </c>
      <c r="B23" s="146" t="s">
        <v>561</v>
      </c>
      <c r="C23" s="64"/>
    </row>
    <row r="24" spans="1:3" ht="78" x14ac:dyDescent="0.3">
      <c r="A24" s="72" t="s">
        <v>143</v>
      </c>
      <c r="B24" s="146" t="s">
        <v>513</v>
      </c>
      <c r="C24" s="64"/>
    </row>
    <row r="25" spans="1:3" ht="31.2" x14ac:dyDescent="0.3">
      <c r="A25" s="72" t="s">
        <v>144</v>
      </c>
      <c r="B25" s="146" t="s">
        <v>514</v>
      </c>
      <c r="C25" s="64"/>
    </row>
    <row r="26" spans="1:3" ht="31.2" x14ac:dyDescent="0.3">
      <c r="A26" s="72" t="s">
        <v>145</v>
      </c>
      <c r="B26" s="146" t="s">
        <v>515</v>
      </c>
      <c r="C26" s="64"/>
    </row>
    <row r="27" spans="1:3" x14ac:dyDescent="0.3">
      <c r="B27" s="33"/>
    </row>
    <row r="28" spans="1:3" x14ac:dyDescent="0.3">
      <c r="B28" s="33"/>
    </row>
    <row r="29" spans="1:3" x14ac:dyDescent="0.3">
      <c r="B29" s="33"/>
    </row>
    <row r="30" spans="1:3" x14ac:dyDescent="0.3">
      <c r="B30" s="33"/>
    </row>
    <row r="31" spans="1:3" x14ac:dyDescent="0.3">
      <c r="B31" s="33"/>
    </row>
    <row r="32" spans="1:3" x14ac:dyDescent="0.3">
      <c r="B32" s="33"/>
    </row>
    <row r="33" spans="2:2" x14ac:dyDescent="0.3">
      <c r="B33" s="33"/>
    </row>
    <row r="34" spans="2:2" x14ac:dyDescent="0.3">
      <c r="B34" s="33"/>
    </row>
    <row r="35" spans="2:2" x14ac:dyDescent="0.3">
      <c r="B35" s="33"/>
    </row>
    <row r="36" spans="2:2" x14ac:dyDescent="0.3">
      <c r="B36" s="33"/>
    </row>
    <row r="37" spans="2:2" x14ac:dyDescent="0.3">
      <c r="B37" s="33"/>
    </row>
    <row r="38" spans="2:2" x14ac:dyDescent="0.3">
      <c r="B38" s="33"/>
    </row>
    <row r="39" spans="2:2" x14ac:dyDescent="0.3">
      <c r="B39" s="33"/>
    </row>
    <row r="40" spans="2:2" x14ac:dyDescent="0.3">
      <c r="B40" s="33"/>
    </row>
    <row r="41" spans="2:2" x14ac:dyDescent="0.3">
      <c r="B41" s="33"/>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Jei projekto vykdytojas sutinka su įsipareigojimu, pasirenkamas atsakymas &quot;Taip&quot;. Jei įsipareigojimas nėra aktualus projekto vykdytojui ir (arba) sumanaus kaimo projektui, pasirenkamas atsakymas &quot;N/a&quot;" xr:uid="{00000000-0002-0000-0800-000000000000}">
          <x14:formula1>
            <xm:f>Sąrašai!$A$1:$A$3</xm:f>
          </x14:formula1>
          <xm:sqref>C4:C8 C18:C26 C10:C16</xm:sqref>
        </x14:dataValidation>
        <x14:dataValidation type="list" allowBlank="1" showInputMessage="1" showErrorMessage="1" prompt="Jei projekto vykdytojas sutinka su įsipareigojimu, pasirenkamas atsakymas &quot;Taip&quot;. Jei įsipareigojimas nėra aktualus projekto vykdytojas ir (arba) sumanaus kaimo projektui, pasirenkamas atsakymas &quot;N/a&quot;" xr:uid="{00000000-0002-0000-0800-000002000000}">
          <x14:formula1>
            <xm:f>Sąrašai!$A$1:$A$3</xm:f>
          </x14:formula1>
          <xm:sqref>C17</xm:sqref>
        </x14:dataValidation>
        <x14:dataValidation type="list" allowBlank="1" showInputMessage="1" showErrorMessage="1" prompt="Jei projekto vykdytojas sutinka su įsipareigojimu, pasirenkamas atsakymas &quot;Taip&quot;. Jei įsipareigojimas nėra aktualus projekto vykdytoju ir (arba) sumanaus kaimo projektui, pasirenkamas atsakymas &quot;N/a&quot;" xr:uid="{00000000-0002-0000-0800-000003000000}">
          <x14:formula1>
            <xm:f>Sąrašai!$A$1:$A$3</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11"/>
  <dimension ref="A2:G28"/>
  <sheetViews>
    <sheetView workbookViewId="0">
      <selection activeCell="C3" sqref="C3"/>
    </sheetView>
  </sheetViews>
  <sheetFormatPr defaultColWidth="12.59765625" defaultRowHeight="15.6" x14ac:dyDescent="0.3"/>
  <cols>
    <col min="1" max="1" width="6.59765625" style="2" customWidth="1"/>
    <col min="2" max="2" width="49.8984375" style="2" customWidth="1"/>
    <col min="3" max="3" width="14.09765625" style="2" customWidth="1"/>
    <col min="4" max="11" width="7.59765625" style="2" customWidth="1"/>
    <col min="12" max="16384" width="12.59765625" style="2"/>
  </cols>
  <sheetData>
    <row r="2" spans="1:7" x14ac:dyDescent="0.3">
      <c r="A2" s="76" t="s">
        <v>146</v>
      </c>
      <c r="B2" s="71" t="s">
        <v>199</v>
      </c>
    </row>
    <row r="3" spans="1:7" ht="31.2" x14ac:dyDescent="0.3">
      <c r="A3" s="13" t="s">
        <v>89</v>
      </c>
      <c r="B3" s="13" t="s">
        <v>88</v>
      </c>
      <c r="C3" s="149" t="s">
        <v>608</v>
      </c>
    </row>
    <row r="4" spans="1:7" x14ac:dyDescent="0.3">
      <c r="A4" s="85" t="s">
        <v>154</v>
      </c>
      <c r="B4" s="82"/>
      <c r="C4" s="34"/>
    </row>
    <row r="5" spans="1:7" x14ac:dyDescent="0.3">
      <c r="A5" s="85" t="s">
        <v>155</v>
      </c>
      <c r="B5" s="12"/>
      <c r="C5" s="34"/>
    </row>
    <row r="6" spans="1:7" x14ac:dyDescent="0.3">
      <c r="A6" s="85" t="s">
        <v>156</v>
      </c>
      <c r="B6" s="12"/>
      <c r="C6" s="34"/>
      <c r="G6" s="70"/>
    </row>
    <row r="7" spans="1:7" x14ac:dyDescent="0.3">
      <c r="A7" s="74" t="s">
        <v>157</v>
      </c>
      <c r="B7" s="27"/>
      <c r="C7" s="34"/>
    </row>
    <row r="8" spans="1:7" x14ac:dyDescent="0.3">
      <c r="A8" s="74" t="s">
        <v>158</v>
      </c>
      <c r="B8" s="27"/>
      <c r="C8" s="34"/>
    </row>
    <row r="9" spans="1:7" x14ac:dyDescent="0.3">
      <c r="A9" s="74" t="s">
        <v>159</v>
      </c>
      <c r="B9" s="27"/>
      <c r="C9" s="34"/>
    </row>
    <row r="10" spans="1:7" x14ac:dyDescent="0.3">
      <c r="A10" s="74" t="s">
        <v>160</v>
      </c>
      <c r="B10" s="27"/>
      <c r="C10" s="34"/>
    </row>
    <row r="11" spans="1:7" x14ac:dyDescent="0.3">
      <c r="A11" s="74" t="s">
        <v>161</v>
      </c>
      <c r="B11" s="27"/>
      <c r="C11" s="34"/>
    </row>
    <row r="12" spans="1:7" x14ac:dyDescent="0.3">
      <c r="A12" s="74" t="s">
        <v>162</v>
      </c>
      <c r="B12" s="27"/>
      <c r="C12" s="34"/>
    </row>
    <row r="13" spans="1:7" x14ac:dyDescent="0.3">
      <c r="A13" s="74" t="s">
        <v>163</v>
      </c>
      <c r="B13" s="27"/>
      <c r="C13" s="34"/>
    </row>
    <row r="14" spans="1:7" x14ac:dyDescent="0.3">
      <c r="A14" s="74" t="s">
        <v>164</v>
      </c>
      <c r="B14" s="27"/>
      <c r="C14" s="34"/>
    </row>
    <row r="15" spans="1:7" x14ac:dyDescent="0.3">
      <c r="A15" s="74" t="s">
        <v>165</v>
      </c>
      <c r="B15" s="27"/>
      <c r="C15" s="34"/>
    </row>
    <row r="16" spans="1:7" x14ac:dyDescent="0.3">
      <c r="A16" s="74" t="s">
        <v>166</v>
      </c>
      <c r="B16" s="27"/>
      <c r="C16" s="34"/>
    </row>
    <row r="17" spans="1:3" x14ac:dyDescent="0.3">
      <c r="A17" s="74" t="s">
        <v>167</v>
      </c>
      <c r="B17" s="27"/>
      <c r="C17" s="34"/>
    </row>
    <row r="18" spans="1:3" x14ac:dyDescent="0.3">
      <c r="A18" s="74" t="s">
        <v>168</v>
      </c>
      <c r="B18" s="27"/>
      <c r="C18" s="34"/>
    </row>
    <row r="19" spans="1:3" x14ac:dyDescent="0.3">
      <c r="A19" s="74" t="s">
        <v>169</v>
      </c>
      <c r="B19" s="27"/>
      <c r="C19" s="34"/>
    </row>
    <row r="20" spans="1:3" x14ac:dyDescent="0.3">
      <c r="A20" s="74" t="s">
        <v>170</v>
      </c>
      <c r="B20" s="27"/>
      <c r="C20" s="34"/>
    </row>
    <row r="21" spans="1:3" x14ac:dyDescent="0.3">
      <c r="A21" s="74" t="s">
        <v>171</v>
      </c>
      <c r="B21" s="27"/>
      <c r="C21" s="34"/>
    </row>
    <row r="22" spans="1:3" x14ac:dyDescent="0.3">
      <c r="A22" s="74" t="s">
        <v>172</v>
      </c>
      <c r="B22" s="27"/>
      <c r="C22" s="34"/>
    </row>
    <row r="23" spans="1:3" x14ac:dyDescent="0.3">
      <c r="A23" s="74" t="s">
        <v>173</v>
      </c>
      <c r="B23" s="27"/>
      <c r="C23" s="34"/>
    </row>
    <row r="24" spans="1:3" x14ac:dyDescent="0.3">
      <c r="A24" s="74" t="s">
        <v>174</v>
      </c>
      <c r="B24" s="27"/>
      <c r="C24" s="34"/>
    </row>
    <row r="25" spans="1:3" x14ac:dyDescent="0.3">
      <c r="A25" s="74" t="s">
        <v>175</v>
      </c>
      <c r="B25" s="27"/>
      <c r="C25" s="34"/>
    </row>
    <row r="26" spans="1:3" x14ac:dyDescent="0.3">
      <c r="A26" s="74" t="s">
        <v>176</v>
      </c>
      <c r="B26" s="74"/>
      <c r="C26" s="34"/>
    </row>
    <row r="27" spans="1:3" x14ac:dyDescent="0.3">
      <c r="A27" s="74" t="s">
        <v>177</v>
      </c>
      <c r="B27" s="27"/>
      <c r="C27" s="34"/>
    </row>
    <row r="28" spans="1:3" x14ac:dyDescent="0.3">
      <c r="A28" s="74" t="s">
        <v>178</v>
      </c>
      <c r="B28" s="27"/>
      <c r="C28" s="34"/>
    </row>
  </sheetData>
  <phoneticPr fontId="33" type="noConversion"/>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Jei teikiamas dokumento pavadinime numatytas dokumentas, atsakoma &quot;Taip&quot; ir kitame lauke nurodomas teikiamo dokumento puslapių skaičius. _x000a_Jei numatytas dokumentas neteikiamas, atsakoma &quot;Ne&quot;" xr:uid="{00000000-0002-0000-0900-000000000000}">
          <x14:formula1>
            <xm:f>Sąrašai!$A$1:$A$2</xm:f>
          </x14:formula1>
          <xm:sqref>C4:C28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2"/>
  <dimension ref="A2:B49"/>
  <sheetViews>
    <sheetView workbookViewId="0">
      <selection activeCell="B34" sqref="B34"/>
    </sheetView>
  </sheetViews>
  <sheetFormatPr defaultColWidth="12.59765625" defaultRowHeight="15.6" x14ac:dyDescent="0.3"/>
  <cols>
    <col min="1" max="1" width="6.59765625" style="69" customWidth="1"/>
    <col min="2" max="2" width="117.5" style="70" customWidth="1"/>
    <col min="3" max="3" width="19.09765625" style="70" customWidth="1"/>
    <col min="4" max="4" width="15.09765625" style="70" customWidth="1"/>
    <col min="5" max="12" width="7.59765625" style="70" customWidth="1"/>
    <col min="13" max="16384" width="12.59765625" style="70"/>
  </cols>
  <sheetData>
    <row r="2" spans="1:2" x14ac:dyDescent="0.3">
      <c r="A2" s="77" t="s">
        <v>147</v>
      </c>
      <c r="B2" s="71" t="s">
        <v>90</v>
      </c>
    </row>
    <row r="3" spans="1:2" ht="65.400000000000006" customHeight="1" x14ac:dyDescent="0.3">
      <c r="A3" s="73"/>
      <c r="B3" s="86" t="s">
        <v>609</v>
      </c>
    </row>
    <row r="4" spans="1:2" ht="30" customHeight="1" x14ac:dyDescent="0.3">
      <c r="A4" s="87"/>
      <c r="B4" s="88"/>
    </row>
    <row r="5" spans="1:2" ht="46.8" x14ac:dyDescent="0.3">
      <c r="A5" s="72" t="s">
        <v>288</v>
      </c>
      <c r="B5" s="261" t="s">
        <v>632</v>
      </c>
    </row>
    <row r="6" spans="1:2" x14ac:dyDescent="0.3">
      <c r="A6" s="72" t="s">
        <v>289</v>
      </c>
      <c r="B6" s="91" t="s">
        <v>633</v>
      </c>
    </row>
    <row r="7" spans="1:2" x14ac:dyDescent="0.3">
      <c r="A7" s="72" t="s">
        <v>290</v>
      </c>
      <c r="B7" s="92" t="s">
        <v>634</v>
      </c>
    </row>
    <row r="8" spans="1:2" ht="31.2" x14ac:dyDescent="0.3">
      <c r="A8" s="72" t="s">
        <v>291</v>
      </c>
      <c r="B8" s="92" t="s">
        <v>635</v>
      </c>
    </row>
    <row r="9" spans="1:2" ht="31.2" x14ac:dyDescent="0.3">
      <c r="A9" s="72" t="s">
        <v>292</v>
      </c>
      <c r="B9" s="91" t="s">
        <v>636</v>
      </c>
    </row>
    <row r="10" spans="1:2" ht="109.2" x14ac:dyDescent="0.3">
      <c r="A10" s="72" t="s">
        <v>293</v>
      </c>
      <c r="B10" s="91" t="s">
        <v>637</v>
      </c>
    </row>
    <row r="11" spans="1:2" ht="31.2" x14ac:dyDescent="0.3">
      <c r="A11" s="72" t="s">
        <v>294</v>
      </c>
      <c r="B11" s="91" t="s">
        <v>638</v>
      </c>
    </row>
    <row r="12" spans="1:2" x14ac:dyDescent="0.3">
      <c r="A12" s="72" t="s">
        <v>295</v>
      </c>
      <c r="B12" s="91" t="s">
        <v>639</v>
      </c>
    </row>
    <row r="13" spans="1:2" ht="31.2" x14ac:dyDescent="0.3">
      <c r="A13" s="72" t="s">
        <v>296</v>
      </c>
      <c r="B13" s="91" t="s">
        <v>516</v>
      </c>
    </row>
    <row r="14" spans="1:2" ht="31.2" x14ac:dyDescent="0.3">
      <c r="A14" s="72" t="s">
        <v>297</v>
      </c>
      <c r="B14" s="91" t="s">
        <v>640</v>
      </c>
    </row>
    <row r="15" spans="1:2" ht="31.2" x14ac:dyDescent="0.3">
      <c r="A15" s="72" t="s">
        <v>298</v>
      </c>
      <c r="B15" s="92" t="s">
        <v>641</v>
      </c>
    </row>
    <row r="16" spans="1:2" ht="78" x14ac:dyDescent="0.3">
      <c r="A16" s="72" t="s">
        <v>299</v>
      </c>
      <c r="B16" s="92" t="s">
        <v>642</v>
      </c>
    </row>
    <row r="17" spans="1:2" ht="31.2" x14ac:dyDescent="0.3">
      <c r="A17" s="72" t="s">
        <v>300</v>
      </c>
      <c r="B17" s="92" t="s">
        <v>643</v>
      </c>
    </row>
    <row r="18" spans="1:2" ht="46.8" x14ac:dyDescent="0.3">
      <c r="A18" s="72" t="s">
        <v>301</v>
      </c>
      <c r="B18" s="92" t="s">
        <v>644</v>
      </c>
    </row>
    <row r="19" spans="1:2" ht="46.8" x14ac:dyDescent="0.3">
      <c r="A19" s="72" t="s">
        <v>302</v>
      </c>
      <c r="B19" s="92" t="s">
        <v>645</v>
      </c>
    </row>
    <row r="20" spans="1:2" ht="31.2" x14ac:dyDescent="0.3">
      <c r="A20" s="72" t="s">
        <v>303</v>
      </c>
      <c r="B20" s="92" t="s">
        <v>646</v>
      </c>
    </row>
    <row r="21" spans="1:2" ht="31.2" x14ac:dyDescent="0.3">
      <c r="A21" s="72" t="s">
        <v>304</v>
      </c>
      <c r="B21" s="92" t="s">
        <v>647</v>
      </c>
    </row>
    <row r="22" spans="1:2" ht="78" x14ac:dyDescent="0.3">
      <c r="A22" s="72" t="s">
        <v>456</v>
      </c>
      <c r="B22" s="92" t="s">
        <v>648</v>
      </c>
    </row>
    <row r="23" spans="1:2" ht="78" x14ac:dyDescent="0.3">
      <c r="A23" s="72" t="s">
        <v>457</v>
      </c>
      <c r="B23" s="92" t="s">
        <v>649</v>
      </c>
    </row>
    <row r="24" spans="1:2" x14ac:dyDescent="0.3">
      <c r="A24" s="72" t="s">
        <v>458</v>
      </c>
      <c r="B24" s="92" t="s">
        <v>650</v>
      </c>
    </row>
    <row r="25" spans="1:2" ht="46.8" x14ac:dyDescent="0.3">
      <c r="A25" s="72" t="s">
        <v>459</v>
      </c>
      <c r="B25" s="92" t="s">
        <v>651</v>
      </c>
    </row>
    <row r="26" spans="1:2" x14ac:dyDescent="0.3">
      <c r="A26" s="72" t="s">
        <v>673</v>
      </c>
      <c r="B26" s="92" t="s">
        <v>674</v>
      </c>
    </row>
    <row r="27" spans="1:2" x14ac:dyDescent="0.3">
      <c r="A27" s="72" t="s">
        <v>460</v>
      </c>
      <c r="B27" s="92" t="s">
        <v>652</v>
      </c>
    </row>
    <row r="28" spans="1:2" x14ac:dyDescent="0.3">
      <c r="A28" s="72" t="s">
        <v>461</v>
      </c>
      <c r="B28" s="92" t="s">
        <v>653</v>
      </c>
    </row>
    <row r="29" spans="1:2" ht="46.8" x14ac:dyDescent="0.3">
      <c r="A29" s="72" t="s">
        <v>462</v>
      </c>
      <c r="B29" s="92" t="s">
        <v>654</v>
      </c>
    </row>
    <row r="30" spans="1:2" x14ac:dyDescent="0.3">
      <c r="A30" s="72" t="s">
        <v>463</v>
      </c>
      <c r="B30" s="92" t="s">
        <v>655</v>
      </c>
    </row>
    <row r="31" spans="1:2" ht="46.8" x14ac:dyDescent="0.3">
      <c r="A31" s="72" t="s">
        <v>464</v>
      </c>
      <c r="B31" s="92" t="s">
        <v>656</v>
      </c>
    </row>
    <row r="32" spans="1:2" ht="31.2" x14ac:dyDescent="0.3">
      <c r="A32" s="72" t="s">
        <v>465</v>
      </c>
      <c r="B32" s="92" t="s">
        <v>657</v>
      </c>
    </row>
    <row r="33" spans="1:2" ht="156" x14ac:dyDescent="0.3">
      <c r="A33" s="72" t="s">
        <v>675</v>
      </c>
      <c r="B33" s="92" t="s">
        <v>658</v>
      </c>
    </row>
    <row r="34" spans="1:2" ht="31.2" x14ac:dyDescent="0.3">
      <c r="A34" s="72" t="s">
        <v>466</v>
      </c>
      <c r="B34" s="92" t="s">
        <v>659</v>
      </c>
    </row>
    <row r="35" spans="1:2" x14ac:dyDescent="0.3">
      <c r="A35" s="72" t="s">
        <v>305</v>
      </c>
      <c r="B35" s="93" t="s">
        <v>660</v>
      </c>
    </row>
    <row r="36" spans="1:2" ht="31.2" x14ac:dyDescent="0.3">
      <c r="A36" s="72" t="s">
        <v>306</v>
      </c>
      <c r="B36" s="94" t="s">
        <v>661</v>
      </c>
    </row>
    <row r="37" spans="1:2" ht="62.4" x14ac:dyDescent="0.3">
      <c r="A37" s="72" t="s">
        <v>307</v>
      </c>
      <c r="B37" s="163" t="s">
        <v>662</v>
      </c>
    </row>
    <row r="38" spans="1:2" ht="31.2" x14ac:dyDescent="0.3">
      <c r="A38" s="72" t="s">
        <v>308</v>
      </c>
      <c r="B38" s="94" t="s">
        <v>663</v>
      </c>
    </row>
    <row r="39" spans="1:2" ht="46.8" x14ac:dyDescent="0.3">
      <c r="A39" s="72" t="s">
        <v>309</v>
      </c>
      <c r="B39" s="163" t="s">
        <v>664</v>
      </c>
    </row>
    <row r="40" spans="1:2" ht="31.2" x14ac:dyDescent="0.3">
      <c r="A40" s="72" t="s">
        <v>310</v>
      </c>
      <c r="B40" s="94" t="s">
        <v>665</v>
      </c>
    </row>
    <row r="41" spans="1:2" ht="46.8" x14ac:dyDescent="0.3">
      <c r="A41" s="72" t="s">
        <v>311</v>
      </c>
      <c r="B41" s="163" t="s">
        <v>666</v>
      </c>
    </row>
    <row r="42" spans="1:2" x14ac:dyDescent="0.3">
      <c r="A42" s="72" t="s">
        <v>312</v>
      </c>
      <c r="B42" s="94" t="s">
        <v>667</v>
      </c>
    </row>
    <row r="43" spans="1:2" ht="46.8" x14ac:dyDescent="0.3">
      <c r="A43" s="72" t="s">
        <v>313</v>
      </c>
      <c r="B43" s="94" t="s">
        <v>668</v>
      </c>
    </row>
    <row r="44" spans="1:2" ht="31.2" x14ac:dyDescent="0.3">
      <c r="A44" s="72" t="s">
        <v>314</v>
      </c>
      <c r="B44" s="94" t="s">
        <v>669</v>
      </c>
    </row>
    <row r="45" spans="1:2" x14ac:dyDescent="0.3">
      <c r="A45" s="72" t="s">
        <v>315</v>
      </c>
      <c r="B45" s="94" t="s">
        <v>670</v>
      </c>
    </row>
    <row r="46" spans="1:2" ht="39" customHeight="1" x14ac:dyDescent="0.3">
      <c r="A46" s="72" t="s">
        <v>316</v>
      </c>
      <c r="B46" s="163" t="s">
        <v>671</v>
      </c>
    </row>
    <row r="47" spans="1:2" ht="45" customHeight="1" x14ac:dyDescent="0.3">
      <c r="A47" s="72" t="s">
        <v>317</v>
      </c>
      <c r="B47" s="94" t="s">
        <v>672</v>
      </c>
    </row>
    <row r="48" spans="1:2" x14ac:dyDescent="0.3">
      <c r="A48" s="68"/>
    </row>
    <row r="49" spans="1:2" ht="78.599999999999994" customHeight="1" x14ac:dyDescent="0.3">
      <c r="A49" s="522" t="s">
        <v>610</v>
      </c>
      <c r="B49" s="522"/>
    </row>
  </sheetData>
  <mergeCells count="1">
    <mergeCell ref="A49:B49"/>
  </mergeCells>
  <phoneticPr fontId="27"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Sąrašai!$A$1:$A$2</xm:f>
          </x14:formula1>
          <xm:sqref>A3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3">
    <pageSetUpPr fitToPage="1"/>
  </sheetPr>
  <dimension ref="A1:U15"/>
  <sheetViews>
    <sheetView workbookViewId="0">
      <selection activeCell="D9" sqref="D9"/>
    </sheetView>
  </sheetViews>
  <sheetFormatPr defaultColWidth="8.59765625" defaultRowHeight="13.8" x14ac:dyDescent="0.25"/>
  <cols>
    <col min="1" max="1" width="4.09765625" style="8" customWidth="1"/>
    <col min="2" max="2" width="33.3984375" style="8" customWidth="1"/>
    <col min="3" max="3" width="42.09765625" style="8" customWidth="1"/>
    <col min="4" max="4" width="13.3984375" style="8" customWidth="1"/>
    <col min="5" max="16384" width="8.59765625" style="8"/>
  </cols>
  <sheetData>
    <row r="1" spans="1:21" x14ac:dyDescent="0.25">
      <c r="A1" s="105"/>
      <c r="B1" s="100"/>
      <c r="C1" s="100"/>
      <c r="D1" s="100"/>
      <c r="E1" s="100"/>
      <c r="F1" s="100"/>
      <c r="G1" s="100"/>
      <c r="H1" s="100"/>
      <c r="I1" s="100"/>
      <c r="J1" s="100"/>
      <c r="K1" s="100"/>
      <c r="L1" s="100"/>
      <c r="M1" s="100"/>
      <c r="N1" s="100"/>
      <c r="O1" s="100"/>
      <c r="P1" s="100"/>
      <c r="Q1" s="100"/>
      <c r="R1" s="100"/>
      <c r="S1" s="100"/>
      <c r="T1" s="100"/>
      <c r="U1" s="100"/>
    </row>
    <row r="2" spans="1:21" s="15" customFormat="1" ht="39.6" customHeight="1" x14ac:dyDescent="0.25">
      <c r="A2" s="106" t="s">
        <v>318</v>
      </c>
      <c r="B2" s="527" t="s">
        <v>346</v>
      </c>
      <c r="C2" s="527"/>
      <c r="D2" s="101"/>
      <c r="E2" s="101"/>
      <c r="F2" s="101"/>
      <c r="G2" s="101"/>
      <c r="H2" s="101"/>
      <c r="I2" s="101"/>
      <c r="J2" s="101"/>
      <c r="K2" s="101"/>
      <c r="L2" s="101"/>
      <c r="M2" s="101"/>
      <c r="N2" s="101"/>
      <c r="O2" s="101"/>
      <c r="P2" s="101"/>
      <c r="Q2" s="101"/>
      <c r="R2" s="101"/>
      <c r="S2" s="101"/>
      <c r="T2" s="101"/>
      <c r="U2" s="101"/>
    </row>
    <row r="3" spans="1:21" ht="44.1" customHeight="1" x14ac:dyDescent="0.25">
      <c r="A3" s="100"/>
      <c r="B3" s="528" t="s">
        <v>350</v>
      </c>
      <c r="C3" s="528"/>
      <c r="D3" s="100"/>
      <c r="E3" s="100"/>
      <c r="F3" s="100"/>
      <c r="G3" s="100"/>
      <c r="H3" s="100"/>
      <c r="I3" s="100"/>
      <c r="J3" s="100"/>
      <c r="K3" s="100"/>
      <c r="L3" s="100"/>
      <c r="M3" s="100"/>
      <c r="N3" s="100"/>
      <c r="O3" s="100"/>
      <c r="P3" s="100"/>
      <c r="Q3" s="100"/>
      <c r="R3" s="100"/>
      <c r="S3" s="100"/>
      <c r="T3" s="100"/>
      <c r="U3" s="100"/>
    </row>
    <row r="4" spans="1:21" ht="23.1" customHeight="1" x14ac:dyDescent="0.25">
      <c r="A4" s="100"/>
      <c r="B4" s="107" t="s">
        <v>182</v>
      </c>
      <c r="C4" s="110"/>
      <c r="D4" s="100"/>
      <c r="E4" s="100"/>
      <c r="F4" s="100"/>
      <c r="G4" s="100"/>
      <c r="H4" s="100"/>
      <c r="I4" s="100"/>
      <c r="J4" s="100"/>
      <c r="K4" s="100"/>
      <c r="L4" s="100"/>
      <c r="M4" s="100"/>
      <c r="N4" s="100"/>
      <c r="O4" s="100"/>
      <c r="P4" s="100"/>
      <c r="Q4" s="100"/>
      <c r="R4" s="100"/>
      <c r="S4" s="100"/>
      <c r="T4" s="100"/>
      <c r="U4" s="100"/>
    </row>
    <row r="5" spans="1:21" ht="23.4" customHeight="1" x14ac:dyDescent="0.25">
      <c r="A5" s="100"/>
      <c r="B5" s="107" t="s">
        <v>183</v>
      </c>
      <c r="C5" s="110"/>
      <c r="D5" s="268"/>
      <c r="E5" s="100"/>
      <c r="F5" s="100"/>
      <c r="G5" s="100"/>
      <c r="H5" s="100"/>
      <c r="I5" s="100"/>
      <c r="J5" s="100"/>
      <c r="K5" s="100"/>
      <c r="L5" s="100"/>
      <c r="M5" s="100"/>
      <c r="N5" s="100"/>
      <c r="O5" s="100"/>
      <c r="P5" s="100"/>
      <c r="Q5" s="100"/>
      <c r="R5" s="100"/>
      <c r="S5" s="100"/>
      <c r="T5" s="100"/>
      <c r="U5" s="100"/>
    </row>
    <row r="6" spans="1:21" ht="28.35" customHeight="1" x14ac:dyDescent="0.25">
      <c r="A6" s="100"/>
      <c r="B6" s="526"/>
      <c r="C6" s="526"/>
      <c r="D6" s="100"/>
      <c r="E6" s="100"/>
      <c r="F6" s="100"/>
      <c r="G6" s="100"/>
      <c r="H6" s="100"/>
      <c r="I6" s="100"/>
      <c r="J6" s="100"/>
      <c r="K6" s="100"/>
      <c r="L6" s="100"/>
      <c r="M6" s="100"/>
      <c r="N6" s="100"/>
      <c r="O6" s="100"/>
      <c r="P6" s="100"/>
      <c r="Q6" s="100"/>
      <c r="R6" s="100"/>
      <c r="S6" s="100"/>
      <c r="T6" s="100"/>
      <c r="U6" s="100"/>
    </row>
    <row r="7" spans="1:21" ht="18.600000000000001" customHeight="1" x14ac:dyDescent="0.25">
      <c r="A7" s="100"/>
      <c r="B7" s="523" t="s">
        <v>629</v>
      </c>
      <c r="C7" s="523"/>
      <c r="D7" s="100"/>
      <c r="E7" s="100"/>
      <c r="F7" s="100"/>
      <c r="G7" s="100"/>
      <c r="H7" s="100"/>
      <c r="I7" s="100"/>
      <c r="J7" s="100"/>
      <c r="K7" s="100"/>
      <c r="L7" s="100"/>
      <c r="M7" s="100"/>
      <c r="N7" s="100"/>
      <c r="O7" s="100"/>
      <c r="P7" s="100"/>
      <c r="Q7" s="100"/>
      <c r="R7" s="100"/>
      <c r="S7" s="100"/>
      <c r="T7" s="100"/>
      <c r="U7" s="100"/>
    </row>
    <row r="8" spans="1:21" ht="73.5" customHeight="1" x14ac:dyDescent="0.25">
      <c r="A8" s="100"/>
      <c r="B8" s="108" t="s">
        <v>630</v>
      </c>
      <c r="C8" s="110"/>
      <c r="D8" s="100"/>
      <c r="E8" s="100"/>
      <c r="F8" s="100"/>
      <c r="G8" s="100"/>
      <c r="H8" s="100"/>
      <c r="I8" s="100"/>
      <c r="J8" s="100"/>
      <c r="K8" s="100"/>
      <c r="L8" s="100"/>
      <c r="M8" s="100"/>
      <c r="N8" s="100"/>
      <c r="O8" s="100"/>
      <c r="P8" s="100"/>
      <c r="Q8" s="100"/>
      <c r="R8" s="100"/>
      <c r="S8" s="100"/>
      <c r="T8" s="100"/>
      <c r="U8" s="100"/>
    </row>
    <row r="9" spans="1:21" ht="409.5" customHeight="1" x14ac:dyDescent="0.25">
      <c r="B9" s="524" t="s">
        <v>631</v>
      </c>
      <c r="C9" s="525"/>
      <c r="D9" s="109"/>
      <c r="E9" s="100"/>
      <c r="F9" s="100"/>
      <c r="G9" s="100"/>
      <c r="H9" s="100"/>
      <c r="I9" s="100"/>
      <c r="J9" s="100"/>
      <c r="K9" s="100"/>
      <c r="L9" s="100"/>
      <c r="M9" s="100"/>
      <c r="N9" s="100"/>
      <c r="O9" s="100"/>
      <c r="P9" s="100"/>
      <c r="Q9" s="100"/>
      <c r="R9" s="100"/>
      <c r="S9" s="100"/>
      <c r="T9" s="100"/>
      <c r="U9" s="100"/>
    </row>
    <row r="10" spans="1:21" s="100" customFormat="1" x14ac:dyDescent="0.25"/>
    <row r="11" spans="1:21" s="100" customFormat="1" x14ac:dyDescent="0.25"/>
    <row r="12" spans="1:21" s="100" customFormat="1" ht="38.1" customHeight="1" x14ac:dyDescent="0.25">
      <c r="B12" s="110"/>
      <c r="C12" s="110"/>
    </row>
    <row r="13" spans="1:21" s="100" customFormat="1" x14ac:dyDescent="0.25"/>
    <row r="14" spans="1:21" s="100" customFormat="1" x14ac:dyDescent="0.25"/>
    <row r="15" spans="1:21" s="100" customFormat="1" x14ac:dyDescent="0.25"/>
  </sheetData>
  <mergeCells count="5">
    <mergeCell ref="B7:C7"/>
    <mergeCell ref="B9:C9"/>
    <mergeCell ref="B6:C6"/>
    <mergeCell ref="B2:C2"/>
    <mergeCell ref="B3:C3"/>
  </mergeCells>
  <dataValidations count="4">
    <dataValidation allowBlank="1" showInputMessage="1" showErrorMessage="1" prompt=" Nurodoma projekto vykdytojo sutuoktinio, artimo giminaičio, kito susijusio subjekto, kuris pido deklaracija Vardas, Pavardė, asmens kodas" sqref="C4" xr:uid="{00000000-0002-0000-0B00-000000000000}"/>
    <dataValidation allowBlank="1" showInputMessage="1" showErrorMessage="1" prompt="Nurodomas projekto vykdytojo vardas, pavardė" sqref="C8 C5" xr:uid="{00000000-0002-0000-0B00-000001000000}"/>
    <dataValidation allowBlank="1" showInputMessage="1" showErrorMessage="1" prompt="Jei pasirašoma ne elektroniniu būdu, nurodomas deklaraciją užpildžiusio asmens Vardas ir pavardė." sqref="C12" xr:uid="{00000000-0002-0000-0B00-000002000000}"/>
    <dataValidation allowBlank="1" showInputMessage="1" showErrorMessage="1" prompt="Jei pasirašoma ne elektroniniu būdu, uždedamas deklaraciją pildžiusio asmens parašas" sqref="B12" xr:uid="{00000000-0002-0000-0B00-000003000000}"/>
  </dataValidations>
  <pageMargins left="0.7" right="0.7" top="0.75" bottom="0.75" header="0.3" footer="0.3"/>
  <pageSetup paperSize="9" scale="33"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00000000-0002-0000-0B00-000004000000}">
          <x14:formula1>
            <xm:f>Sąrašai!$A$37:$A$39</xm:f>
          </x14:formula1>
          <xm:sqref>B6:C6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4"/>
  <dimension ref="A1:W996"/>
  <sheetViews>
    <sheetView workbookViewId="0">
      <selection activeCell="C16" sqref="C16"/>
    </sheetView>
  </sheetViews>
  <sheetFormatPr defaultColWidth="12.59765625" defaultRowHeight="15" customHeight="1" x14ac:dyDescent="0.3"/>
  <cols>
    <col min="1" max="1" width="32.59765625" style="2" customWidth="1"/>
    <col min="2" max="2" width="22.3984375" style="3" customWidth="1"/>
    <col min="3" max="3" width="28.09765625" style="3" customWidth="1"/>
    <col min="4" max="4" width="21" style="3" customWidth="1"/>
    <col min="5" max="23" width="8" style="3" customWidth="1"/>
    <col min="24" max="16384" width="12.59765625" style="3"/>
  </cols>
  <sheetData>
    <row r="1" spans="1:23" ht="15" customHeight="1" x14ac:dyDescent="0.25">
      <c r="A1" s="4" t="s">
        <v>5</v>
      </c>
    </row>
    <row r="2" spans="1:23" ht="15" customHeight="1" x14ac:dyDescent="0.25">
      <c r="A2" s="4" t="s">
        <v>6</v>
      </c>
    </row>
    <row r="3" spans="1:23" ht="13.5" customHeight="1" x14ac:dyDescent="0.25">
      <c r="A3" s="4" t="s">
        <v>7</v>
      </c>
      <c r="B3" s="4"/>
      <c r="C3" s="4"/>
      <c r="D3" s="4"/>
      <c r="E3" s="4"/>
      <c r="F3" s="4"/>
      <c r="G3" s="4"/>
      <c r="H3" s="4"/>
      <c r="I3" s="4"/>
      <c r="J3" s="4"/>
      <c r="K3" s="4"/>
      <c r="L3" s="4"/>
      <c r="M3" s="4"/>
      <c r="N3" s="4"/>
      <c r="O3" s="4"/>
      <c r="P3" s="4"/>
      <c r="Q3" s="4"/>
      <c r="R3" s="4"/>
      <c r="S3" s="4"/>
      <c r="T3" s="4"/>
      <c r="U3" s="4"/>
      <c r="V3" s="4"/>
      <c r="W3" s="4"/>
    </row>
    <row r="4" spans="1:23" ht="13.5" customHeight="1" x14ac:dyDescent="0.25">
      <c r="A4" s="4"/>
      <c r="B4" s="4"/>
      <c r="C4" s="4"/>
      <c r="D4" s="4"/>
      <c r="E4" s="4"/>
      <c r="F4" s="4"/>
      <c r="G4" s="4"/>
      <c r="H4" s="4"/>
      <c r="I4" s="4"/>
      <c r="J4" s="4"/>
      <c r="K4" s="4"/>
      <c r="L4" s="4"/>
      <c r="M4" s="4"/>
      <c r="N4" s="4"/>
      <c r="O4" s="4"/>
      <c r="P4" s="4"/>
      <c r="Q4" s="4"/>
      <c r="R4" s="4"/>
      <c r="S4" s="4"/>
      <c r="T4" s="4"/>
      <c r="U4" s="4"/>
      <c r="V4" s="4"/>
      <c r="W4" s="4"/>
    </row>
    <row r="5" spans="1:23" ht="13.35" customHeight="1" x14ac:dyDescent="0.25">
      <c r="A5" s="4" t="s">
        <v>18</v>
      </c>
      <c r="B5" s="4"/>
      <c r="C5" s="4"/>
      <c r="D5" s="4"/>
      <c r="E5" s="4"/>
      <c r="F5" s="4"/>
      <c r="G5" s="4"/>
      <c r="H5" s="4"/>
      <c r="I5" s="4"/>
      <c r="J5" s="4"/>
      <c r="K5" s="4"/>
      <c r="L5" s="4"/>
      <c r="M5" s="4"/>
      <c r="N5" s="4"/>
      <c r="O5" s="4"/>
      <c r="P5" s="4"/>
      <c r="Q5" s="4"/>
      <c r="R5" s="4"/>
      <c r="S5" s="4"/>
      <c r="T5" s="4"/>
      <c r="U5" s="4"/>
      <c r="V5" s="4"/>
      <c r="W5" s="4"/>
    </row>
    <row r="6" spans="1:23" ht="13.5" customHeight="1" x14ac:dyDescent="0.25">
      <c r="A6" s="4" t="s">
        <v>19</v>
      </c>
      <c r="B6" s="4"/>
      <c r="C6" s="4"/>
      <c r="D6" s="4"/>
      <c r="E6" s="4"/>
      <c r="F6" s="4"/>
      <c r="G6" s="4"/>
      <c r="H6" s="4"/>
      <c r="I6" s="4"/>
      <c r="J6" s="4"/>
      <c r="K6" s="4"/>
      <c r="L6" s="4"/>
      <c r="M6" s="4"/>
      <c r="N6" s="4"/>
      <c r="O6" s="4"/>
      <c r="P6" s="4"/>
      <c r="Q6" s="4"/>
      <c r="R6" s="4"/>
      <c r="S6" s="4"/>
      <c r="T6" s="4"/>
      <c r="U6" s="4"/>
      <c r="V6" s="4"/>
      <c r="W6" s="4"/>
    </row>
    <row r="7" spans="1:23" ht="13.5" customHeight="1" x14ac:dyDescent="0.25">
      <c r="A7" s="4"/>
      <c r="B7" s="4"/>
      <c r="C7" s="4"/>
      <c r="D7" s="4"/>
      <c r="E7" s="4"/>
      <c r="F7" s="4"/>
      <c r="G7" s="4"/>
      <c r="H7" s="4"/>
      <c r="I7" s="4"/>
      <c r="J7" s="4"/>
      <c r="K7" s="4"/>
      <c r="L7" s="4"/>
      <c r="M7" s="4"/>
      <c r="N7" s="4"/>
      <c r="O7" s="4"/>
      <c r="P7" s="4"/>
      <c r="Q7" s="4"/>
      <c r="R7" s="4"/>
      <c r="S7" s="4"/>
      <c r="T7" s="4"/>
      <c r="U7" s="4"/>
      <c r="V7" s="4"/>
      <c r="W7" s="4"/>
    </row>
    <row r="8" spans="1:23" ht="13.5" customHeight="1" x14ac:dyDescent="0.25">
      <c r="A8" s="18" t="s">
        <v>74</v>
      </c>
      <c r="B8" s="4"/>
      <c r="C8" s="4"/>
      <c r="D8" s="4"/>
      <c r="E8" s="4"/>
      <c r="F8" s="4"/>
      <c r="G8" s="4"/>
      <c r="H8" s="4"/>
      <c r="I8" s="4"/>
      <c r="J8" s="4"/>
      <c r="K8" s="4"/>
      <c r="L8" s="4"/>
      <c r="M8" s="4"/>
      <c r="N8" s="4"/>
      <c r="O8" s="4"/>
      <c r="P8" s="4"/>
      <c r="Q8" s="4"/>
      <c r="R8" s="4"/>
      <c r="S8" s="4"/>
      <c r="T8" s="4"/>
      <c r="U8" s="4"/>
      <c r="V8" s="4"/>
      <c r="W8" s="4"/>
    </row>
    <row r="9" spans="1:23" ht="13.5" customHeight="1" x14ac:dyDescent="0.25">
      <c r="A9" s="8" t="s">
        <v>75</v>
      </c>
      <c r="B9" s="4"/>
      <c r="C9" s="4"/>
      <c r="D9" s="4"/>
      <c r="E9" s="4"/>
      <c r="F9" s="4"/>
      <c r="G9" s="4"/>
      <c r="H9" s="4"/>
      <c r="I9" s="4"/>
      <c r="J9" s="4"/>
      <c r="K9" s="4"/>
      <c r="L9" s="4"/>
      <c r="M9" s="4"/>
      <c r="N9" s="4"/>
      <c r="O9" s="4"/>
      <c r="P9" s="4"/>
      <c r="Q9" s="4"/>
      <c r="R9" s="4"/>
      <c r="S9" s="4"/>
      <c r="T9" s="4"/>
      <c r="U9" s="4"/>
      <c r="V9" s="4"/>
      <c r="W9" s="4"/>
    </row>
    <row r="10" spans="1:23" ht="13.5" customHeight="1" x14ac:dyDescent="0.25">
      <c r="A10" s="4"/>
      <c r="B10" s="4"/>
      <c r="C10" s="4"/>
      <c r="D10" s="4"/>
      <c r="E10" s="4"/>
      <c r="F10" s="4"/>
      <c r="G10" s="4"/>
      <c r="H10" s="4"/>
      <c r="I10" s="4"/>
      <c r="J10" s="4"/>
      <c r="K10" s="4"/>
      <c r="L10" s="4"/>
      <c r="M10" s="4"/>
      <c r="N10" s="4"/>
      <c r="O10" s="4"/>
      <c r="P10" s="4"/>
      <c r="Q10" s="4"/>
      <c r="R10" s="4"/>
      <c r="S10" s="4"/>
      <c r="T10" s="4"/>
      <c r="U10" s="4"/>
      <c r="V10" s="4"/>
      <c r="W10" s="4"/>
    </row>
    <row r="11" spans="1:23" ht="13.5" customHeight="1" x14ac:dyDescent="0.25">
      <c r="A11" s="15" t="s">
        <v>61</v>
      </c>
      <c r="B11" s="15" t="s">
        <v>62</v>
      </c>
      <c r="C11" s="4">
        <f>VLOOKUP('5l_FP'!B5,Sąrašai!A12:B13,2,FALSE)</f>
        <v>2</v>
      </c>
      <c r="D11" s="4"/>
      <c r="E11" s="4"/>
      <c r="F11" s="4"/>
      <c r="G11" s="4"/>
      <c r="H11" s="4"/>
      <c r="I11" s="4"/>
      <c r="J11" s="4"/>
      <c r="K11" s="4"/>
      <c r="L11" s="4"/>
      <c r="M11" s="4"/>
      <c r="N11" s="4"/>
      <c r="O11" s="4"/>
      <c r="P11" s="4"/>
      <c r="Q11" s="4"/>
      <c r="R11" s="4"/>
      <c r="S11" s="4"/>
      <c r="T11" s="4"/>
      <c r="U11" s="4"/>
      <c r="V11" s="4"/>
      <c r="W11" s="4"/>
    </row>
    <row r="12" spans="1:23" ht="13.5" customHeight="1" x14ac:dyDescent="0.25">
      <c r="A12" s="8" t="s">
        <v>40</v>
      </c>
      <c r="B12" s="8">
        <v>1</v>
      </c>
      <c r="C12" s="4"/>
      <c r="D12" s="4"/>
      <c r="E12" s="4"/>
      <c r="F12" s="4"/>
      <c r="G12" s="4"/>
      <c r="H12" s="4"/>
      <c r="I12" s="4"/>
      <c r="J12" s="4"/>
      <c r="K12" s="4"/>
      <c r="L12" s="4"/>
      <c r="M12" s="4"/>
      <c r="N12" s="4"/>
      <c r="O12" s="4"/>
      <c r="P12" s="4"/>
      <c r="Q12" s="4"/>
      <c r="R12" s="4"/>
      <c r="S12" s="4"/>
      <c r="T12" s="4"/>
      <c r="U12" s="4"/>
      <c r="V12" s="4"/>
      <c r="W12" s="4"/>
    </row>
    <row r="13" spans="1:23" ht="13.5" customHeight="1" x14ac:dyDescent="0.25">
      <c r="A13" s="8" t="s">
        <v>63</v>
      </c>
      <c r="B13" s="8">
        <v>2</v>
      </c>
      <c r="C13" s="4"/>
      <c r="D13" s="4"/>
      <c r="E13" s="4"/>
      <c r="F13" s="4"/>
      <c r="G13" s="4"/>
      <c r="H13" s="4"/>
      <c r="I13" s="4"/>
      <c r="J13" s="4"/>
      <c r="K13" s="4"/>
      <c r="L13" s="4"/>
      <c r="M13" s="4"/>
      <c r="N13" s="4"/>
      <c r="O13" s="4"/>
      <c r="P13" s="4"/>
      <c r="Q13" s="4"/>
      <c r="R13" s="4"/>
      <c r="S13" s="4"/>
      <c r="T13" s="4"/>
      <c r="U13" s="4"/>
      <c r="V13" s="4"/>
      <c r="W13" s="4"/>
    </row>
    <row r="14" spans="1:23" ht="13.5" customHeight="1" x14ac:dyDescent="0.25">
      <c r="A14" s="4"/>
      <c r="B14" s="4"/>
      <c r="C14" s="4"/>
      <c r="D14" s="4"/>
      <c r="E14" s="4"/>
      <c r="F14" s="4"/>
      <c r="G14" s="4"/>
      <c r="H14" s="4"/>
      <c r="I14" s="4"/>
      <c r="J14" s="4"/>
      <c r="K14" s="4"/>
      <c r="L14" s="4"/>
      <c r="M14" s="4"/>
      <c r="N14" s="4"/>
      <c r="O14" s="4"/>
      <c r="P14" s="4"/>
      <c r="Q14" s="4"/>
      <c r="R14" s="4"/>
      <c r="S14" s="4"/>
      <c r="T14" s="4"/>
      <c r="U14" s="4"/>
      <c r="V14" s="4"/>
      <c r="W14" s="4"/>
    </row>
    <row r="15" spans="1:23" ht="13.5" customHeight="1" x14ac:dyDescent="0.25">
      <c r="A15" s="15" t="s">
        <v>64</v>
      </c>
      <c r="B15" s="4"/>
      <c r="C15" s="4"/>
      <c r="D15" s="4"/>
      <c r="E15" s="4"/>
      <c r="F15" s="4"/>
      <c r="G15" s="4"/>
      <c r="H15" s="4"/>
      <c r="I15" s="4"/>
      <c r="J15" s="4"/>
      <c r="K15" s="4"/>
      <c r="L15" s="4"/>
      <c r="M15" s="4"/>
      <c r="N15" s="4"/>
      <c r="O15" s="4"/>
      <c r="P15" s="4"/>
      <c r="Q15" s="4"/>
      <c r="R15" s="4"/>
      <c r="S15" s="4"/>
      <c r="T15" s="4"/>
      <c r="U15" s="4"/>
      <c r="V15" s="4"/>
      <c r="W15" s="4"/>
    </row>
    <row r="16" spans="1:23" ht="13.5" customHeight="1" x14ac:dyDescent="0.25">
      <c r="A16" s="8">
        <v>21</v>
      </c>
      <c r="B16" s="4"/>
      <c r="C16" s="4"/>
      <c r="D16" s="4"/>
      <c r="E16" s="4"/>
      <c r="F16" s="4"/>
      <c r="G16" s="4"/>
      <c r="H16" s="4"/>
      <c r="I16" s="4"/>
      <c r="J16" s="4"/>
      <c r="K16" s="4"/>
      <c r="L16" s="4"/>
      <c r="M16" s="4"/>
      <c r="N16" s="4"/>
      <c r="O16" s="4"/>
      <c r="P16" s="4"/>
      <c r="Q16" s="4"/>
      <c r="R16" s="4"/>
      <c r="S16" s="4"/>
      <c r="T16" s="4"/>
      <c r="U16" s="4"/>
      <c r="V16" s="4"/>
      <c r="W16" s="4"/>
    </row>
    <row r="17" spans="1:23" ht="13.5" customHeight="1" x14ac:dyDescent="0.25">
      <c r="A17" s="8">
        <v>9</v>
      </c>
      <c r="B17" s="4"/>
      <c r="C17" s="4"/>
      <c r="D17" s="4"/>
      <c r="E17" s="4"/>
      <c r="F17" s="4"/>
      <c r="G17" s="4"/>
      <c r="H17" s="4"/>
      <c r="I17" s="4"/>
      <c r="J17" s="4"/>
      <c r="K17" s="4"/>
      <c r="L17" s="4"/>
      <c r="M17" s="4"/>
      <c r="N17" s="4"/>
      <c r="O17" s="4"/>
      <c r="P17" s="4"/>
      <c r="Q17" s="4"/>
      <c r="R17" s="4"/>
      <c r="S17" s="4"/>
      <c r="T17" s="4"/>
      <c r="U17" s="4"/>
      <c r="V17" s="4"/>
      <c r="W17" s="4"/>
    </row>
    <row r="18" spans="1:23" ht="13.5" customHeight="1" x14ac:dyDescent="0.25">
      <c r="A18" s="8">
        <v>5</v>
      </c>
      <c r="B18" s="4"/>
      <c r="C18" s="4"/>
      <c r="D18" s="4"/>
      <c r="E18" s="4"/>
      <c r="F18" s="4"/>
      <c r="G18" s="4"/>
      <c r="H18" s="4"/>
      <c r="I18" s="4"/>
      <c r="J18" s="4"/>
      <c r="K18" s="4"/>
      <c r="L18" s="4"/>
      <c r="M18" s="4"/>
      <c r="N18" s="4"/>
      <c r="O18" s="4"/>
      <c r="P18" s="4"/>
      <c r="Q18" s="4"/>
      <c r="R18" s="4"/>
      <c r="S18" s="4"/>
      <c r="T18" s="4"/>
      <c r="U18" s="4"/>
      <c r="V18" s="4"/>
      <c r="W18" s="4"/>
    </row>
    <row r="19" spans="1:23" ht="13.5" customHeight="1" x14ac:dyDescent="0.25">
      <c r="A19" s="8">
        <v>0</v>
      </c>
      <c r="B19" s="4"/>
      <c r="C19" s="4"/>
      <c r="D19" s="4"/>
      <c r="E19" s="4"/>
      <c r="F19" s="4"/>
      <c r="G19" s="4"/>
      <c r="H19" s="4"/>
      <c r="I19" s="4"/>
      <c r="J19" s="4"/>
      <c r="K19" s="4"/>
      <c r="L19" s="4"/>
      <c r="M19" s="4"/>
      <c r="N19" s="4"/>
      <c r="O19" s="4"/>
      <c r="P19" s="4"/>
      <c r="Q19" s="4"/>
      <c r="R19" s="4"/>
      <c r="S19" s="4"/>
      <c r="T19" s="4"/>
      <c r="U19" s="4"/>
      <c r="V19" s="4"/>
      <c r="W19" s="4"/>
    </row>
    <row r="20" spans="1:23" ht="13.5" customHeight="1" x14ac:dyDescent="0.25">
      <c r="A20" s="4"/>
      <c r="B20" s="4"/>
      <c r="C20" s="4"/>
      <c r="D20" s="4"/>
      <c r="E20" s="4"/>
      <c r="F20" s="4"/>
      <c r="G20" s="4"/>
      <c r="H20" s="4"/>
      <c r="I20" s="4"/>
      <c r="J20" s="4"/>
      <c r="K20" s="4"/>
      <c r="L20" s="4"/>
      <c r="M20" s="4"/>
      <c r="N20" s="4"/>
      <c r="O20" s="4"/>
      <c r="P20" s="4"/>
      <c r="Q20" s="4"/>
      <c r="R20" s="4"/>
      <c r="S20" s="4"/>
      <c r="T20" s="4"/>
      <c r="U20" s="4"/>
      <c r="V20" s="4"/>
      <c r="W20" s="4"/>
    </row>
    <row r="21" spans="1:23" ht="13.5" customHeight="1" x14ac:dyDescent="0.3">
      <c r="A21" s="15" t="s">
        <v>65</v>
      </c>
      <c r="B21" s="14" t="s">
        <v>62</v>
      </c>
      <c r="C21" s="14" t="e">
        <f>VLOOKUP('5l_FP'!B7,Sąrašai!A22:B23,2,FALSE)</f>
        <v>#N/A</v>
      </c>
      <c r="D21" s="4"/>
      <c r="E21" s="4"/>
      <c r="F21" s="4"/>
      <c r="G21" s="4"/>
      <c r="H21" s="4"/>
      <c r="I21" s="4"/>
      <c r="J21" s="4"/>
      <c r="K21" s="4"/>
      <c r="L21" s="4"/>
      <c r="M21" s="4"/>
      <c r="N21" s="4"/>
      <c r="O21" s="4"/>
      <c r="P21" s="4"/>
      <c r="Q21" s="4"/>
      <c r="R21" s="4"/>
      <c r="S21" s="4"/>
      <c r="T21" s="4"/>
      <c r="U21" s="4"/>
      <c r="V21" s="4"/>
      <c r="W21" s="4"/>
    </row>
    <row r="22" spans="1:23" ht="13.5" customHeight="1" x14ac:dyDescent="0.25">
      <c r="A22" s="8" t="s">
        <v>118</v>
      </c>
      <c r="B22">
        <v>1</v>
      </c>
      <c r="C22"/>
      <c r="D22" s="4"/>
      <c r="E22" s="4"/>
      <c r="F22" s="4"/>
      <c r="G22" s="4"/>
      <c r="H22" s="4"/>
      <c r="I22" s="4"/>
      <c r="J22" s="4"/>
      <c r="K22" s="4"/>
      <c r="L22" s="4"/>
      <c r="M22" s="4"/>
      <c r="N22" s="4"/>
      <c r="O22" s="4"/>
      <c r="P22" s="4"/>
      <c r="Q22" s="4"/>
      <c r="R22" s="4"/>
      <c r="S22" s="4"/>
      <c r="T22" s="4"/>
      <c r="U22" s="4"/>
      <c r="V22" s="4"/>
      <c r="W22" s="4"/>
    </row>
    <row r="23" spans="1:23" ht="13.5" customHeight="1" x14ac:dyDescent="0.25">
      <c r="A23" s="8" t="s">
        <v>117</v>
      </c>
      <c r="B23">
        <v>2</v>
      </c>
      <c r="C23"/>
      <c r="D23" s="4"/>
      <c r="E23" s="4"/>
      <c r="F23" s="4"/>
      <c r="G23" s="4"/>
      <c r="H23" s="4"/>
      <c r="I23" s="4"/>
      <c r="J23" s="4"/>
      <c r="K23" s="4"/>
      <c r="L23" s="4"/>
      <c r="M23" s="4"/>
      <c r="N23" s="4"/>
      <c r="O23" s="4"/>
      <c r="P23" s="4"/>
      <c r="Q23" s="4"/>
      <c r="R23" s="4"/>
      <c r="S23" s="4"/>
      <c r="T23" s="4"/>
      <c r="U23" s="4"/>
      <c r="V23" s="4"/>
      <c r="W23" s="4"/>
    </row>
    <row r="24" spans="1:23" ht="13.5" customHeight="1" x14ac:dyDescent="0.25">
      <c r="A24" s="4"/>
      <c r="B24" s="4"/>
      <c r="C24" s="4"/>
      <c r="D24" s="4"/>
      <c r="E24" s="4"/>
      <c r="F24" s="4"/>
      <c r="G24" s="4"/>
      <c r="H24" s="4"/>
      <c r="I24" s="4"/>
      <c r="J24" s="4"/>
      <c r="K24" s="4"/>
      <c r="L24" s="4"/>
      <c r="M24" s="4"/>
      <c r="N24" s="4"/>
      <c r="O24" s="4"/>
      <c r="P24" s="4"/>
      <c r="Q24" s="4"/>
      <c r="R24" s="4"/>
      <c r="S24" s="4"/>
      <c r="T24" s="4"/>
      <c r="U24" s="4"/>
      <c r="V24" s="4"/>
      <c r="W24" s="4"/>
    </row>
    <row r="25" spans="1:23" ht="13.5" customHeight="1" x14ac:dyDescent="0.25">
      <c r="A25" s="4"/>
      <c r="B25" s="4"/>
      <c r="C25" s="4"/>
      <c r="D25" s="4"/>
      <c r="E25" s="4"/>
      <c r="F25" s="4"/>
      <c r="G25" s="4"/>
      <c r="H25" s="4"/>
      <c r="I25" s="4"/>
      <c r="J25" s="4"/>
      <c r="K25" s="4"/>
      <c r="L25" s="4"/>
      <c r="M25" s="4"/>
      <c r="N25" s="4"/>
      <c r="O25" s="4"/>
      <c r="P25" s="4"/>
      <c r="Q25" s="4"/>
      <c r="R25" s="4"/>
      <c r="S25" s="4"/>
      <c r="T25" s="4"/>
      <c r="U25" s="4"/>
      <c r="V25" s="4"/>
      <c r="W25" s="4"/>
    </row>
    <row r="26" spans="1:23" ht="13.5" customHeight="1" thickBot="1" x14ac:dyDescent="0.3">
      <c r="A26" s="28" t="s">
        <v>84</v>
      </c>
      <c r="B26" s="4"/>
      <c r="C26" s="4"/>
      <c r="D26" s="4"/>
      <c r="E26" s="4"/>
      <c r="F26" s="4"/>
      <c r="G26" s="4"/>
      <c r="H26" s="4"/>
      <c r="I26" s="4"/>
      <c r="J26" s="4"/>
      <c r="K26" s="4"/>
      <c r="L26" s="4"/>
      <c r="M26" s="4"/>
      <c r="N26" s="4"/>
      <c r="O26" s="4"/>
      <c r="P26" s="4"/>
      <c r="Q26" s="4"/>
      <c r="R26" s="4"/>
      <c r="S26" s="4"/>
      <c r="T26" s="4"/>
      <c r="U26" s="4"/>
      <c r="V26" s="4"/>
      <c r="W26" s="4"/>
    </row>
    <row r="27" spans="1:23" ht="13.5" customHeight="1" thickBot="1" x14ac:dyDescent="0.3">
      <c r="A27" s="28" t="s">
        <v>85</v>
      </c>
      <c r="B27" s="4"/>
      <c r="C27" s="4"/>
      <c r="D27" s="4"/>
      <c r="E27" s="4"/>
      <c r="F27" s="4"/>
      <c r="G27" s="4"/>
      <c r="H27" s="4"/>
      <c r="I27" s="4"/>
      <c r="J27" s="4"/>
      <c r="K27" s="4"/>
      <c r="L27" s="4"/>
      <c r="M27" s="4"/>
      <c r="N27" s="4"/>
      <c r="O27" s="4"/>
      <c r="P27" s="4"/>
      <c r="Q27" s="4"/>
      <c r="R27" s="4"/>
      <c r="S27" s="4"/>
      <c r="T27" s="4"/>
      <c r="U27" s="4"/>
      <c r="V27" s="4"/>
      <c r="W27" s="4"/>
    </row>
    <row r="28" spans="1:23" ht="13.5" customHeight="1" thickBot="1" x14ac:dyDescent="0.3">
      <c r="A28" s="28" t="s">
        <v>86</v>
      </c>
      <c r="B28" s="4"/>
      <c r="C28" s="4"/>
      <c r="D28" s="4"/>
      <c r="E28" s="4"/>
      <c r="F28" s="4"/>
      <c r="G28" s="4"/>
      <c r="H28" s="4"/>
      <c r="I28" s="4"/>
      <c r="J28" s="4"/>
      <c r="K28" s="4"/>
      <c r="L28" s="4"/>
      <c r="M28" s="4"/>
      <c r="N28" s="4"/>
      <c r="O28" s="4"/>
      <c r="P28" s="4"/>
      <c r="Q28" s="4"/>
      <c r="R28" s="4"/>
      <c r="S28" s="4"/>
      <c r="T28" s="4"/>
      <c r="U28" s="4"/>
      <c r="V28" s="4"/>
      <c r="W28" s="4"/>
    </row>
    <row r="29" spans="1:23" ht="13.5" customHeight="1" x14ac:dyDescent="0.25">
      <c r="A29" s="4"/>
      <c r="B29" s="4"/>
      <c r="C29" s="4"/>
      <c r="D29" s="4"/>
      <c r="E29" s="4"/>
      <c r="F29" s="4"/>
      <c r="G29" s="4"/>
      <c r="H29" s="4"/>
      <c r="I29" s="4"/>
      <c r="J29" s="4"/>
      <c r="K29" s="4"/>
      <c r="L29" s="4"/>
      <c r="M29" s="4"/>
      <c r="N29" s="4"/>
      <c r="O29" s="4"/>
      <c r="P29" s="4"/>
      <c r="Q29" s="4"/>
      <c r="R29" s="4"/>
      <c r="S29" s="4"/>
      <c r="T29" s="4"/>
      <c r="U29" s="4"/>
      <c r="V29" s="4"/>
      <c r="W29" s="4"/>
    </row>
    <row r="30" spans="1:23" ht="13.5" customHeight="1" x14ac:dyDescent="0.25">
      <c r="A30" s="42" t="s">
        <v>108</v>
      </c>
      <c r="B30" s="4"/>
      <c r="C30" s="4"/>
      <c r="D30" s="4"/>
      <c r="E30" s="4"/>
      <c r="F30" s="4"/>
      <c r="G30" s="4"/>
      <c r="H30" s="4"/>
      <c r="I30" s="4"/>
      <c r="J30" s="4"/>
      <c r="K30" s="4"/>
      <c r="L30" s="4"/>
      <c r="M30" s="4"/>
      <c r="N30" s="4"/>
      <c r="O30" s="4"/>
      <c r="P30" s="4"/>
      <c r="Q30" s="4"/>
      <c r="R30" s="4"/>
      <c r="S30" s="4"/>
      <c r="T30" s="4"/>
      <c r="U30" s="4"/>
      <c r="V30" s="4"/>
      <c r="W30" s="4"/>
    </row>
    <row r="31" spans="1:23" ht="13.5" customHeight="1" x14ac:dyDescent="0.25">
      <c r="A31" s="42" t="s">
        <v>109</v>
      </c>
      <c r="B31" s="4"/>
      <c r="C31" s="4"/>
      <c r="D31" s="4"/>
      <c r="E31" s="4"/>
      <c r="F31" s="4"/>
      <c r="G31" s="4"/>
      <c r="H31" s="4"/>
      <c r="I31" s="4"/>
      <c r="J31" s="4"/>
      <c r="K31" s="4"/>
      <c r="L31" s="4"/>
      <c r="M31" s="4"/>
      <c r="N31" s="4"/>
      <c r="O31" s="4"/>
      <c r="P31" s="4"/>
      <c r="Q31" s="4"/>
      <c r="R31" s="4"/>
      <c r="S31" s="4"/>
      <c r="T31" s="4"/>
      <c r="U31" s="4"/>
      <c r="V31" s="4"/>
      <c r="W31" s="4"/>
    </row>
    <row r="32" spans="1:23" ht="15.6" customHeight="1" x14ac:dyDescent="0.25">
      <c r="A32" s="43" t="s">
        <v>114</v>
      </c>
      <c r="B32" s="4"/>
      <c r="C32" s="4"/>
      <c r="D32" s="4"/>
      <c r="E32" s="4"/>
      <c r="F32" s="4"/>
      <c r="G32" s="4"/>
      <c r="H32" s="4"/>
      <c r="I32" s="4"/>
      <c r="J32" s="4"/>
      <c r="K32" s="4"/>
      <c r="L32" s="4"/>
      <c r="M32" s="4"/>
      <c r="N32" s="4"/>
      <c r="O32" s="4"/>
      <c r="P32" s="4"/>
      <c r="Q32" s="4"/>
      <c r="R32" s="4"/>
      <c r="S32" s="4"/>
      <c r="T32" s="4"/>
      <c r="U32" s="4"/>
      <c r="V32" s="4"/>
      <c r="W32" s="4"/>
    </row>
    <row r="33" spans="1:23" ht="30" customHeight="1" x14ac:dyDescent="0.25">
      <c r="A33" s="43" t="s">
        <v>179</v>
      </c>
      <c r="B33" s="4"/>
      <c r="C33" s="4"/>
      <c r="D33" s="4"/>
      <c r="E33" s="4"/>
      <c r="F33" s="4"/>
      <c r="G33" s="4"/>
      <c r="H33" s="4"/>
      <c r="I33" s="4"/>
      <c r="J33" s="4"/>
      <c r="K33" s="4"/>
      <c r="L33" s="4"/>
      <c r="M33" s="4"/>
      <c r="N33" s="4"/>
      <c r="O33" s="4"/>
      <c r="P33" s="4"/>
      <c r="Q33" s="4"/>
      <c r="R33" s="4"/>
      <c r="S33" s="4"/>
      <c r="T33" s="4"/>
      <c r="U33" s="4"/>
      <c r="V33" s="4"/>
      <c r="W33" s="4"/>
    </row>
    <row r="34" spans="1:23" ht="13.5" customHeight="1" x14ac:dyDescent="0.25">
      <c r="A34" s="42" t="s">
        <v>110</v>
      </c>
      <c r="B34" s="4"/>
      <c r="C34" s="4"/>
      <c r="D34" s="4"/>
      <c r="E34" s="4"/>
      <c r="F34" s="4"/>
      <c r="G34" s="4"/>
      <c r="H34" s="4"/>
      <c r="I34" s="4"/>
      <c r="J34" s="4"/>
      <c r="K34" s="4"/>
      <c r="L34" s="4"/>
      <c r="M34" s="4"/>
      <c r="N34" s="4"/>
      <c r="O34" s="4"/>
      <c r="P34" s="4"/>
      <c r="Q34" s="4"/>
      <c r="R34" s="4"/>
      <c r="S34" s="4"/>
      <c r="T34" s="4"/>
      <c r="U34" s="4"/>
      <c r="V34" s="4"/>
      <c r="W34" s="4"/>
    </row>
    <row r="35" spans="1:23" ht="13.5" customHeight="1" x14ac:dyDescent="0.25">
      <c r="A35" s="42" t="s">
        <v>111</v>
      </c>
      <c r="B35" s="4"/>
      <c r="C35" s="4"/>
      <c r="D35" s="4"/>
      <c r="E35" s="4"/>
      <c r="F35" s="4"/>
      <c r="G35" s="4"/>
      <c r="H35" s="4"/>
      <c r="I35" s="4"/>
      <c r="J35" s="4"/>
      <c r="K35" s="4"/>
      <c r="L35" s="4"/>
      <c r="M35" s="4"/>
      <c r="N35" s="4"/>
      <c r="O35" s="4"/>
      <c r="P35" s="4"/>
      <c r="Q35" s="4"/>
      <c r="R35" s="4"/>
      <c r="S35" s="4"/>
      <c r="T35" s="4"/>
      <c r="U35" s="4"/>
      <c r="V35" s="4"/>
      <c r="W35" s="4"/>
    </row>
    <row r="36" spans="1:23" ht="13.5" customHeight="1" x14ac:dyDescent="0.25">
      <c r="A36" s="5"/>
      <c r="B36" s="4"/>
      <c r="C36" s="4"/>
      <c r="D36" s="4"/>
      <c r="E36" s="4"/>
      <c r="F36" s="4"/>
      <c r="G36" s="4"/>
      <c r="H36" s="4"/>
      <c r="I36" s="4"/>
      <c r="J36" s="4"/>
      <c r="K36" s="4"/>
      <c r="L36" s="4"/>
      <c r="M36" s="4"/>
      <c r="N36" s="4"/>
      <c r="O36" s="4"/>
      <c r="P36" s="4"/>
      <c r="Q36" s="4"/>
      <c r="R36" s="4"/>
      <c r="S36" s="4"/>
      <c r="T36" s="4"/>
      <c r="U36" s="4"/>
      <c r="V36" s="4"/>
      <c r="W36" s="4"/>
    </row>
    <row r="37" spans="1:23" ht="13.5" customHeight="1" x14ac:dyDescent="0.25">
      <c r="A37" s="42" t="s">
        <v>184</v>
      </c>
      <c r="B37" s="4"/>
      <c r="C37" s="4"/>
      <c r="D37" s="4"/>
      <c r="E37" s="4"/>
      <c r="F37" s="4"/>
      <c r="G37" s="4"/>
      <c r="H37" s="4"/>
      <c r="I37" s="4"/>
      <c r="J37" s="4"/>
      <c r="K37" s="4"/>
      <c r="L37" s="4"/>
      <c r="M37" s="4"/>
      <c r="N37" s="4"/>
      <c r="O37" s="4"/>
      <c r="P37" s="4"/>
      <c r="Q37" s="4"/>
      <c r="R37" s="4"/>
      <c r="S37" s="4"/>
      <c r="T37" s="4"/>
      <c r="U37" s="4"/>
      <c r="V37" s="4"/>
      <c r="W37" s="4"/>
    </row>
    <row r="38" spans="1:23" ht="13.5" customHeight="1" x14ac:dyDescent="0.3">
      <c r="A38" s="70" t="s">
        <v>185</v>
      </c>
      <c r="B38" s="4"/>
      <c r="C38" s="4"/>
      <c r="D38" s="4"/>
      <c r="E38" s="4"/>
      <c r="F38" s="4"/>
      <c r="G38" s="4"/>
      <c r="H38" s="4"/>
      <c r="I38" s="4"/>
      <c r="J38" s="4"/>
      <c r="K38" s="4"/>
      <c r="L38" s="4"/>
      <c r="M38" s="4"/>
      <c r="N38" s="4"/>
      <c r="O38" s="4"/>
      <c r="P38" s="4"/>
      <c r="Q38" s="4"/>
      <c r="R38" s="4"/>
      <c r="S38" s="4"/>
      <c r="T38" s="4"/>
      <c r="U38" s="4"/>
      <c r="V38" s="4"/>
      <c r="W38" s="4"/>
    </row>
    <row r="39" spans="1:23" ht="13.5" customHeight="1" x14ac:dyDescent="0.3">
      <c r="A39" s="70" t="s">
        <v>186</v>
      </c>
      <c r="B39" s="4"/>
      <c r="C39" s="4"/>
      <c r="D39" s="4"/>
      <c r="E39" s="4"/>
      <c r="F39" s="4"/>
      <c r="G39" s="4"/>
      <c r="H39" s="4"/>
      <c r="I39" s="4"/>
      <c r="J39" s="4"/>
      <c r="K39" s="4"/>
      <c r="L39" s="4"/>
      <c r="M39" s="4"/>
      <c r="N39" s="4"/>
      <c r="O39" s="4"/>
      <c r="P39" s="4"/>
      <c r="Q39" s="4"/>
      <c r="R39" s="4"/>
      <c r="S39" s="4"/>
      <c r="T39" s="4"/>
      <c r="U39" s="4"/>
      <c r="V39" s="4"/>
      <c r="W39" s="4"/>
    </row>
    <row r="40" spans="1:23" ht="13.5" customHeight="1" x14ac:dyDescent="0.25">
      <c r="A40" s="4"/>
      <c r="B40" s="4"/>
      <c r="C40" s="4"/>
      <c r="D40" s="4"/>
      <c r="E40" s="4"/>
      <c r="F40" s="4"/>
      <c r="G40" s="4"/>
      <c r="H40" s="4"/>
      <c r="I40" s="4"/>
      <c r="J40" s="4"/>
      <c r="K40" s="4"/>
      <c r="L40" s="4"/>
      <c r="M40" s="4"/>
      <c r="N40" s="4"/>
      <c r="O40" s="4"/>
      <c r="P40" s="4"/>
      <c r="Q40" s="4"/>
      <c r="R40" s="4"/>
      <c r="S40" s="4"/>
      <c r="T40" s="4"/>
      <c r="U40" s="4"/>
      <c r="V40" s="4"/>
      <c r="W40" s="4"/>
    </row>
    <row r="41" spans="1:23" ht="13.5" customHeight="1" x14ac:dyDescent="0.25">
      <c r="A41" s="4"/>
      <c r="B41" s="4"/>
      <c r="C41" s="4"/>
      <c r="D41" s="4"/>
      <c r="E41" s="4"/>
      <c r="F41" s="4"/>
      <c r="G41" s="4"/>
      <c r="H41" s="4"/>
      <c r="I41" s="4"/>
      <c r="J41" s="4"/>
      <c r="K41" s="4"/>
      <c r="L41" s="4"/>
      <c r="M41" s="4"/>
      <c r="N41" s="4"/>
      <c r="O41" s="4"/>
      <c r="P41" s="4"/>
      <c r="Q41" s="4"/>
      <c r="R41" s="4"/>
      <c r="S41" s="4"/>
      <c r="T41" s="4"/>
      <c r="U41" s="4"/>
      <c r="V41" s="4"/>
      <c r="W41" s="4"/>
    </row>
    <row r="42" spans="1:23" ht="13.5" customHeight="1" x14ac:dyDescent="0.25">
      <c r="A42" s="4"/>
      <c r="B42" s="4"/>
      <c r="C42" s="4"/>
      <c r="D42" s="4"/>
      <c r="E42" s="4"/>
      <c r="F42" s="4"/>
      <c r="G42" s="4"/>
      <c r="H42" s="4"/>
      <c r="I42" s="4"/>
      <c r="J42" s="4"/>
      <c r="K42" s="4"/>
      <c r="L42" s="4"/>
      <c r="M42" s="4"/>
      <c r="N42" s="4"/>
      <c r="O42" s="4"/>
      <c r="P42" s="4"/>
      <c r="Q42" s="4"/>
      <c r="R42" s="4"/>
      <c r="S42" s="4"/>
      <c r="T42" s="4"/>
      <c r="U42" s="4"/>
      <c r="V42" s="4"/>
      <c r="W42" s="4"/>
    </row>
    <row r="43" spans="1:23" ht="13.5" customHeight="1" x14ac:dyDescent="0.25">
      <c r="A43" s="4"/>
      <c r="B43" s="4"/>
      <c r="C43" s="4"/>
      <c r="D43" s="4"/>
      <c r="E43" s="4"/>
      <c r="F43" s="4"/>
      <c r="G43" s="4"/>
      <c r="H43" s="4"/>
      <c r="I43" s="4"/>
      <c r="J43" s="4"/>
      <c r="K43" s="4"/>
      <c r="L43" s="4"/>
      <c r="M43" s="4"/>
      <c r="N43" s="4"/>
      <c r="O43" s="4"/>
      <c r="P43" s="4"/>
      <c r="Q43" s="4"/>
      <c r="R43" s="4"/>
      <c r="S43" s="4"/>
      <c r="T43" s="4"/>
      <c r="U43" s="4"/>
      <c r="V43" s="4"/>
      <c r="W43" s="4"/>
    </row>
    <row r="44" spans="1:23" ht="13.5" customHeight="1" x14ac:dyDescent="0.25">
      <c r="A44" s="4"/>
      <c r="B44" s="4"/>
      <c r="C44" s="4"/>
      <c r="D44" s="4"/>
      <c r="E44" s="4"/>
      <c r="F44" s="4"/>
      <c r="G44" s="4"/>
      <c r="H44" s="4"/>
      <c r="I44" s="4"/>
      <c r="J44" s="4"/>
      <c r="K44" s="4"/>
      <c r="L44" s="4"/>
      <c r="M44" s="4"/>
      <c r="N44" s="4"/>
      <c r="O44" s="4"/>
      <c r="P44" s="4"/>
      <c r="Q44" s="4"/>
      <c r="R44" s="4"/>
      <c r="S44" s="4"/>
      <c r="T44" s="4"/>
      <c r="U44" s="4"/>
      <c r="V44" s="4"/>
      <c r="W44" s="4"/>
    </row>
    <row r="45" spans="1:23" ht="13.5" customHeight="1" x14ac:dyDescent="0.25">
      <c r="A45" s="4"/>
      <c r="B45" s="4"/>
      <c r="C45" s="4"/>
      <c r="D45" s="4"/>
      <c r="E45" s="4"/>
      <c r="F45" s="4"/>
      <c r="G45" s="4"/>
      <c r="H45" s="4"/>
      <c r="I45" s="4"/>
      <c r="J45" s="4"/>
      <c r="K45" s="4"/>
      <c r="L45" s="4"/>
      <c r="M45" s="4"/>
      <c r="N45" s="4"/>
      <c r="O45" s="4"/>
      <c r="P45" s="4"/>
      <c r="Q45" s="4"/>
      <c r="R45" s="4"/>
      <c r="S45" s="4"/>
      <c r="T45" s="4"/>
      <c r="U45" s="4"/>
      <c r="V45" s="4"/>
      <c r="W45" s="4"/>
    </row>
    <row r="46" spans="1:23" ht="13.5" customHeight="1" x14ac:dyDescent="0.25">
      <c r="A46" s="4"/>
      <c r="B46" s="4"/>
      <c r="C46" s="4"/>
      <c r="D46" s="4"/>
      <c r="E46" s="4"/>
      <c r="F46" s="4"/>
      <c r="G46" s="4"/>
      <c r="H46" s="4"/>
      <c r="I46" s="4"/>
      <c r="J46" s="4"/>
      <c r="K46" s="4"/>
      <c r="L46" s="4"/>
      <c r="M46" s="4"/>
      <c r="N46" s="4"/>
      <c r="O46" s="4"/>
      <c r="P46" s="4"/>
      <c r="Q46" s="4"/>
      <c r="R46" s="4"/>
      <c r="S46" s="4"/>
      <c r="T46" s="4"/>
      <c r="U46" s="4"/>
      <c r="V46" s="4"/>
      <c r="W46" s="4"/>
    </row>
    <row r="47" spans="1:23" ht="13.5" customHeight="1" x14ac:dyDescent="0.25">
      <c r="A47" s="4"/>
      <c r="B47" s="4"/>
      <c r="C47" s="4"/>
      <c r="D47" s="4"/>
      <c r="E47" s="4"/>
      <c r="F47" s="4"/>
      <c r="G47" s="4"/>
      <c r="H47" s="4"/>
      <c r="I47" s="4"/>
      <c r="J47" s="4"/>
      <c r="K47" s="4"/>
      <c r="L47" s="4"/>
      <c r="M47" s="4"/>
      <c r="N47" s="4"/>
      <c r="O47" s="4"/>
      <c r="P47" s="4"/>
      <c r="Q47" s="4"/>
      <c r="R47" s="4"/>
      <c r="S47" s="4"/>
      <c r="T47" s="4"/>
      <c r="U47" s="4"/>
      <c r="V47" s="4"/>
      <c r="W47" s="4"/>
    </row>
    <row r="48" spans="1:23" ht="13.5" customHeight="1" x14ac:dyDescent="0.25">
      <c r="A48" s="4"/>
      <c r="B48" s="4"/>
      <c r="C48" s="4"/>
      <c r="D48" s="4"/>
      <c r="E48" s="4"/>
      <c r="F48" s="4"/>
      <c r="G48" s="4"/>
      <c r="H48" s="4"/>
      <c r="I48" s="4"/>
      <c r="J48" s="4"/>
      <c r="K48" s="4"/>
      <c r="L48" s="4"/>
      <c r="M48" s="4"/>
      <c r="N48" s="4"/>
      <c r="O48" s="4"/>
      <c r="P48" s="4"/>
      <c r="Q48" s="4"/>
      <c r="R48" s="4"/>
      <c r="S48" s="4"/>
      <c r="T48" s="4"/>
      <c r="U48" s="4"/>
      <c r="V48" s="4"/>
      <c r="W48" s="4"/>
    </row>
    <row r="49" spans="1:23" ht="13.5" customHeight="1" x14ac:dyDescent="0.25">
      <c r="A49" s="4"/>
      <c r="B49" s="4"/>
      <c r="C49" s="4"/>
      <c r="D49" s="4"/>
      <c r="E49" s="4"/>
      <c r="F49" s="4"/>
      <c r="G49" s="4"/>
      <c r="H49" s="4"/>
      <c r="I49" s="4"/>
      <c r="J49" s="4"/>
      <c r="K49" s="4"/>
      <c r="L49" s="4"/>
      <c r="M49" s="4"/>
      <c r="N49" s="4"/>
      <c r="O49" s="4"/>
      <c r="P49" s="4"/>
      <c r="Q49" s="4"/>
      <c r="R49" s="4"/>
      <c r="S49" s="4"/>
      <c r="T49" s="4"/>
      <c r="U49" s="4"/>
      <c r="V49" s="4"/>
      <c r="W49" s="4"/>
    </row>
    <row r="50" spans="1:23" ht="13.5" customHeight="1" x14ac:dyDescent="0.25">
      <c r="A50" s="4"/>
      <c r="B50" s="4"/>
      <c r="C50" s="4"/>
      <c r="D50" s="4"/>
      <c r="E50" s="4"/>
      <c r="F50" s="4"/>
      <c r="G50" s="4"/>
      <c r="H50" s="4"/>
      <c r="I50" s="4"/>
      <c r="J50" s="4"/>
      <c r="K50" s="4"/>
      <c r="L50" s="4"/>
      <c r="M50" s="4"/>
      <c r="N50" s="4"/>
      <c r="O50" s="4"/>
      <c r="P50" s="4"/>
      <c r="Q50" s="4"/>
      <c r="R50" s="4"/>
      <c r="S50" s="4"/>
      <c r="T50" s="4"/>
      <c r="U50" s="4"/>
      <c r="V50" s="4"/>
      <c r="W50" s="4"/>
    </row>
    <row r="51" spans="1:23" ht="13.5" customHeight="1" x14ac:dyDescent="0.25">
      <c r="A51" s="4"/>
      <c r="B51" s="4"/>
      <c r="C51" s="4"/>
      <c r="D51" s="4"/>
      <c r="E51" s="4"/>
      <c r="F51" s="4"/>
      <c r="G51" s="4"/>
      <c r="H51" s="4"/>
      <c r="I51" s="4"/>
      <c r="J51" s="4"/>
      <c r="K51" s="4"/>
      <c r="L51" s="4"/>
      <c r="M51" s="4"/>
      <c r="N51" s="4"/>
      <c r="O51" s="4"/>
      <c r="P51" s="4"/>
      <c r="Q51" s="4"/>
      <c r="R51" s="4"/>
      <c r="S51" s="4"/>
      <c r="T51" s="4"/>
      <c r="U51" s="4"/>
      <c r="V51" s="4"/>
      <c r="W51" s="4"/>
    </row>
    <row r="52" spans="1:23" ht="13.5" customHeight="1" x14ac:dyDescent="0.25">
      <c r="A52" s="6"/>
      <c r="B52" s="4"/>
      <c r="C52" s="4"/>
      <c r="D52" s="4"/>
      <c r="E52" s="4"/>
      <c r="F52" s="4"/>
      <c r="G52" s="4"/>
      <c r="H52" s="4"/>
      <c r="I52" s="4"/>
      <c r="J52" s="4"/>
      <c r="K52" s="4"/>
      <c r="L52" s="4"/>
      <c r="M52" s="4"/>
      <c r="N52" s="4"/>
      <c r="O52" s="4"/>
      <c r="P52" s="4"/>
      <c r="Q52" s="4"/>
      <c r="R52" s="4"/>
      <c r="S52" s="4"/>
      <c r="T52" s="4"/>
      <c r="U52" s="4"/>
      <c r="V52" s="4"/>
      <c r="W52" s="4"/>
    </row>
    <row r="53" spans="1:23" ht="13.5" customHeight="1" x14ac:dyDescent="0.25">
      <c r="A53" s="7"/>
      <c r="B53" s="4"/>
      <c r="C53" s="4"/>
      <c r="D53" s="4"/>
      <c r="E53" s="4"/>
      <c r="F53" s="4"/>
      <c r="G53" s="4"/>
      <c r="H53" s="4"/>
      <c r="I53" s="4"/>
      <c r="J53" s="4"/>
      <c r="K53" s="4"/>
      <c r="L53" s="4"/>
      <c r="M53" s="4"/>
      <c r="N53" s="4"/>
      <c r="O53" s="4"/>
      <c r="P53" s="4"/>
      <c r="Q53" s="4"/>
      <c r="R53" s="4"/>
      <c r="S53" s="4"/>
      <c r="T53" s="4"/>
      <c r="U53" s="4"/>
      <c r="V53" s="4"/>
      <c r="W53" s="4"/>
    </row>
    <row r="54" spans="1:23" ht="13.5" customHeight="1" x14ac:dyDescent="0.25">
      <c r="A54" s="7"/>
      <c r="B54" s="4"/>
      <c r="C54" s="4"/>
      <c r="D54" s="4"/>
      <c r="E54" s="4"/>
      <c r="F54" s="4"/>
      <c r="G54" s="4"/>
      <c r="H54" s="4"/>
      <c r="I54" s="4"/>
      <c r="J54" s="4"/>
      <c r="K54" s="4"/>
      <c r="L54" s="4"/>
      <c r="M54" s="4"/>
      <c r="N54" s="4"/>
      <c r="O54" s="4"/>
      <c r="P54" s="4"/>
      <c r="Q54" s="4"/>
      <c r="R54" s="4"/>
      <c r="S54" s="4"/>
      <c r="T54" s="4"/>
      <c r="U54" s="4"/>
      <c r="V54" s="4"/>
      <c r="W54" s="4"/>
    </row>
    <row r="55" spans="1:23" ht="13.5" customHeight="1" x14ac:dyDescent="0.25">
      <c r="A55" s="7"/>
      <c r="B55" s="4"/>
      <c r="C55" s="4"/>
      <c r="D55" s="4"/>
      <c r="E55" s="4"/>
      <c r="F55" s="4"/>
      <c r="G55" s="4"/>
      <c r="H55" s="4"/>
      <c r="I55" s="4"/>
      <c r="J55" s="4"/>
      <c r="K55" s="4"/>
      <c r="L55" s="4"/>
      <c r="M55" s="4"/>
      <c r="N55" s="4"/>
      <c r="O55" s="4"/>
      <c r="P55" s="4"/>
      <c r="Q55" s="4"/>
      <c r="R55" s="4"/>
      <c r="S55" s="4"/>
      <c r="T55" s="4"/>
      <c r="U55" s="4"/>
      <c r="V55" s="4"/>
      <c r="W55" s="4"/>
    </row>
    <row r="56" spans="1:23" ht="13.5" customHeight="1" x14ac:dyDescent="0.25">
      <c r="A56" s="7"/>
      <c r="B56" s="4"/>
      <c r="C56" s="4"/>
      <c r="D56" s="4"/>
      <c r="E56" s="4"/>
      <c r="F56" s="4"/>
      <c r="G56" s="4"/>
      <c r="H56" s="4"/>
      <c r="I56" s="4"/>
      <c r="J56" s="4"/>
      <c r="K56" s="4"/>
      <c r="L56" s="4"/>
      <c r="M56" s="4"/>
      <c r="N56" s="4"/>
      <c r="O56" s="4"/>
      <c r="P56" s="4"/>
      <c r="Q56" s="4"/>
      <c r="R56" s="4"/>
      <c r="S56" s="4"/>
      <c r="T56" s="4"/>
      <c r="U56" s="4"/>
      <c r="V56" s="4"/>
      <c r="W56" s="4"/>
    </row>
    <row r="57" spans="1:23" ht="13.5" customHeight="1" x14ac:dyDescent="0.25">
      <c r="A57" s="7"/>
      <c r="B57" s="4"/>
      <c r="C57" s="4"/>
      <c r="D57" s="4"/>
      <c r="E57" s="4"/>
      <c r="F57" s="4"/>
      <c r="G57" s="4"/>
      <c r="H57" s="4"/>
      <c r="I57" s="4"/>
      <c r="J57" s="4"/>
      <c r="K57" s="4"/>
      <c r="L57" s="4"/>
      <c r="M57" s="4"/>
      <c r="N57" s="4"/>
      <c r="O57" s="4"/>
      <c r="P57" s="4"/>
      <c r="Q57" s="4"/>
      <c r="R57" s="4"/>
      <c r="S57" s="4"/>
      <c r="T57" s="4"/>
      <c r="U57" s="4"/>
      <c r="V57" s="4"/>
      <c r="W57" s="4"/>
    </row>
    <row r="58" spans="1:23" ht="13.5" customHeight="1" x14ac:dyDescent="0.25">
      <c r="A58" s="7"/>
      <c r="B58" s="4"/>
      <c r="C58" s="4"/>
      <c r="D58" s="4"/>
      <c r="E58" s="4"/>
      <c r="F58" s="4"/>
      <c r="G58" s="4"/>
      <c r="H58" s="4"/>
      <c r="I58" s="4"/>
      <c r="J58" s="4"/>
      <c r="K58" s="4"/>
      <c r="L58" s="4"/>
      <c r="M58" s="4"/>
      <c r="N58" s="4"/>
      <c r="O58" s="4"/>
      <c r="P58" s="4"/>
      <c r="Q58" s="4"/>
      <c r="R58" s="4"/>
      <c r="S58" s="4"/>
      <c r="T58" s="4"/>
      <c r="U58" s="4"/>
      <c r="V58" s="4"/>
      <c r="W58" s="4"/>
    </row>
    <row r="59" spans="1:23" ht="13.5" customHeight="1" x14ac:dyDescent="0.25">
      <c r="A59" s="7"/>
      <c r="B59" s="4"/>
      <c r="C59" s="4"/>
      <c r="D59" s="4"/>
      <c r="E59" s="4"/>
      <c r="F59" s="4"/>
      <c r="G59" s="4"/>
      <c r="H59" s="4"/>
      <c r="I59" s="4"/>
      <c r="J59" s="4"/>
      <c r="K59" s="4"/>
      <c r="L59" s="4"/>
      <c r="M59" s="4"/>
      <c r="N59" s="4"/>
      <c r="O59" s="4"/>
      <c r="P59" s="4"/>
      <c r="Q59" s="4"/>
      <c r="R59" s="4"/>
      <c r="S59" s="4"/>
      <c r="T59" s="4"/>
      <c r="U59" s="4"/>
      <c r="V59" s="4"/>
      <c r="W59" s="4"/>
    </row>
    <row r="60" spans="1:23" ht="13.5" customHeight="1" x14ac:dyDescent="0.25">
      <c r="A60" s="7"/>
      <c r="B60" s="4"/>
      <c r="C60" s="4"/>
      <c r="D60" s="4"/>
      <c r="E60" s="4"/>
      <c r="F60" s="4"/>
      <c r="G60" s="4"/>
      <c r="H60" s="4"/>
      <c r="I60" s="4"/>
      <c r="J60" s="4"/>
      <c r="K60" s="4"/>
      <c r="L60" s="4"/>
      <c r="M60" s="4"/>
      <c r="N60" s="4"/>
      <c r="O60" s="4"/>
      <c r="P60" s="4"/>
      <c r="Q60" s="4"/>
      <c r="R60" s="4"/>
      <c r="S60" s="4"/>
      <c r="T60" s="4"/>
      <c r="U60" s="4"/>
      <c r="V60" s="4"/>
      <c r="W60" s="4"/>
    </row>
    <row r="61" spans="1:23" ht="13.5" customHeight="1" x14ac:dyDescent="0.25">
      <c r="A61" s="7"/>
      <c r="B61" s="4"/>
      <c r="C61" s="4"/>
      <c r="D61" s="4"/>
      <c r="E61" s="4"/>
      <c r="F61" s="4"/>
      <c r="G61" s="4"/>
      <c r="H61" s="4"/>
      <c r="I61" s="4"/>
      <c r="J61" s="4"/>
      <c r="K61" s="4"/>
      <c r="L61" s="4"/>
      <c r="M61" s="4"/>
      <c r="N61" s="4"/>
      <c r="O61" s="4"/>
      <c r="P61" s="4"/>
      <c r="Q61" s="4"/>
      <c r="R61" s="4"/>
      <c r="S61" s="4"/>
      <c r="T61" s="4"/>
      <c r="U61" s="4"/>
      <c r="V61" s="4"/>
      <c r="W61" s="4"/>
    </row>
    <row r="62" spans="1:23" ht="13.5" customHeight="1" x14ac:dyDescent="0.25">
      <c r="A62" s="7"/>
      <c r="B62" s="4"/>
      <c r="C62" s="4"/>
      <c r="D62" s="4"/>
      <c r="E62" s="4"/>
      <c r="F62" s="4"/>
      <c r="G62" s="4"/>
      <c r="H62" s="4"/>
      <c r="I62" s="4"/>
      <c r="J62" s="4"/>
      <c r="K62" s="4"/>
      <c r="L62" s="4"/>
      <c r="M62" s="4"/>
      <c r="N62" s="4"/>
      <c r="O62" s="4"/>
      <c r="P62" s="4"/>
      <c r="Q62" s="4"/>
      <c r="R62" s="4"/>
      <c r="S62" s="4"/>
      <c r="T62" s="4"/>
      <c r="U62" s="4"/>
      <c r="V62" s="4"/>
      <c r="W62" s="4"/>
    </row>
    <row r="63" spans="1:23" ht="13.5" customHeight="1" x14ac:dyDescent="0.25">
      <c r="A63" s="7"/>
      <c r="B63" s="4"/>
      <c r="C63" s="4"/>
      <c r="D63" s="4"/>
      <c r="E63" s="4"/>
      <c r="F63" s="4"/>
      <c r="G63" s="4"/>
      <c r="H63" s="4"/>
      <c r="I63" s="4"/>
      <c r="J63" s="4"/>
      <c r="K63" s="4"/>
      <c r="L63" s="4"/>
      <c r="M63" s="4"/>
      <c r="N63" s="4"/>
      <c r="O63" s="4"/>
      <c r="P63" s="4"/>
      <c r="Q63" s="4"/>
      <c r="R63" s="4"/>
      <c r="S63" s="4"/>
      <c r="T63" s="4"/>
      <c r="U63" s="4"/>
      <c r="V63" s="4"/>
      <c r="W63" s="4"/>
    </row>
    <row r="64" spans="1:23" ht="13.5" customHeight="1" x14ac:dyDescent="0.25">
      <c r="A64" s="7"/>
      <c r="B64" s="4"/>
      <c r="C64" s="4"/>
      <c r="D64" s="4"/>
      <c r="E64" s="4"/>
      <c r="F64" s="4"/>
      <c r="G64" s="4"/>
      <c r="H64" s="4"/>
      <c r="I64" s="4"/>
      <c r="J64" s="4"/>
      <c r="K64" s="4"/>
      <c r="L64" s="4"/>
      <c r="M64" s="4"/>
      <c r="N64" s="4"/>
      <c r="O64" s="4"/>
      <c r="P64" s="4"/>
      <c r="Q64" s="4"/>
      <c r="R64" s="4"/>
      <c r="S64" s="4"/>
      <c r="T64" s="4"/>
      <c r="U64" s="4"/>
      <c r="V64" s="4"/>
      <c r="W64" s="4"/>
    </row>
    <row r="65" spans="1:23" ht="13.5" customHeight="1" x14ac:dyDescent="0.25">
      <c r="A65" s="7"/>
      <c r="B65" s="4"/>
      <c r="C65" s="4"/>
      <c r="D65" s="4"/>
      <c r="E65" s="4"/>
      <c r="F65" s="4"/>
      <c r="G65" s="4"/>
      <c r="H65" s="4"/>
      <c r="I65" s="4"/>
      <c r="J65" s="4"/>
      <c r="K65" s="4"/>
      <c r="L65" s="4"/>
      <c r="M65" s="4"/>
      <c r="N65" s="4"/>
      <c r="O65" s="4"/>
      <c r="P65" s="4"/>
      <c r="Q65" s="4"/>
      <c r="R65" s="4"/>
      <c r="S65" s="4"/>
      <c r="T65" s="4"/>
      <c r="U65" s="4"/>
      <c r="V65" s="4"/>
      <c r="W65" s="4"/>
    </row>
    <row r="66" spans="1:23" ht="13.5" customHeight="1" x14ac:dyDescent="0.25">
      <c r="A66" s="4"/>
      <c r="B66" s="4"/>
      <c r="C66" s="4"/>
      <c r="D66" s="4"/>
      <c r="E66" s="4"/>
      <c r="F66" s="4"/>
      <c r="G66" s="4"/>
      <c r="H66" s="4"/>
      <c r="I66" s="4"/>
      <c r="J66" s="4"/>
      <c r="K66" s="4"/>
      <c r="L66" s="4"/>
      <c r="M66" s="4"/>
      <c r="N66" s="4"/>
      <c r="O66" s="4"/>
      <c r="P66" s="4"/>
      <c r="Q66" s="4"/>
      <c r="R66" s="4"/>
      <c r="S66" s="4"/>
      <c r="T66" s="4"/>
      <c r="U66" s="4"/>
      <c r="V66" s="4"/>
      <c r="W66" s="4"/>
    </row>
    <row r="67" spans="1:23" ht="13.5" customHeight="1" x14ac:dyDescent="0.25">
      <c r="A67" s="5"/>
      <c r="B67" s="4"/>
      <c r="C67" s="4"/>
      <c r="D67" s="4"/>
      <c r="E67" s="4"/>
      <c r="F67" s="4"/>
      <c r="G67" s="4"/>
      <c r="H67" s="4"/>
      <c r="I67" s="4"/>
      <c r="J67" s="4"/>
      <c r="K67" s="4"/>
      <c r="L67" s="4"/>
      <c r="M67" s="4"/>
      <c r="N67" s="4"/>
      <c r="O67" s="4"/>
      <c r="P67" s="4"/>
      <c r="Q67" s="4"/>
      <c r="R67" s="4"/>
      <c r="S67" s="4"/>
      <c r="T67" s="4"/>
      <c r="U67" s="4"/>
      <c r="V67" s="4"/>
      <c r="W67" s="4"/>
    </row>
    <row r="68" spans="1:23" ht="13.5" customHeight="1" x14ac:dyDescent="0.25">
      <c r="A68" s="4"/>
      <c r="B68" s="4"/>
      <c r="C68" s="4"/>
      <c r="D68" s="4"/>
      <c r="E68" s="4"/>
      <c r="F68" s="4"/>
      <c r="G68" s="4"/>
      <c r="H68" s="4"/>
      <c r="I68" s="4"/>
      <c r="J68" s="4"/>
      <c r="K68" s="4"/>
      <c r="L68" s="4"/>
      <c r="M68" s="4"/>
      <c r="N68" s="4"/>
      <c r="O68" s="4"/>
      <c r="P68" s="4"/>
      <c r="Q68" s="4"/>
      <c r="R68" s="4"/>
      <c r="S68" s="4"/>
      <c r="T68" s="4"/>
      <c r="U68" s="4"/>
      <c r="V68" s="4"/>
      <c r="W68" s="4"/>
    </row>
    <row r="69" spans="1:23" ht="13.5" customHeight="1" x14ac:dyDescent="0.25">
      <c r="A69" s="4"/>
      <c r="B69" s="4"/>
      <c r="C69" s="4"/>
      <c r="D69" s="4"/>
      <c r="E69" s="4"/>
      <c r="F69" s="4"/>
      <c r="G69" s="4"/>
      <c r="H69" s="4"/>
      <c r="I69" s="4"/>
      <c r="J69" s="4"/>
      <c r="K69" s="4"/>
      <c r="L69" s="4"/>
      <c r="M69" s="4"/>
      <c r="N69" s="4"/>
      <c r="O69" s="4"/>
      <c r="P69" s="4"/>
      <c r="Q69" s="4"/>
      <c r="R69" s="4"/>
      <c r="S69" s="4"/>
      <c r="T69" s="4"/>
      <c r="U69" s="4"/>
      <c r="V69" s="4"/>
      <c r="W69" s="4"/>
    </row>
    <row r="70" spans="1:23" ht="13.5" customHeight="1" x14ac:dyDescent="0.25">
      <c r="A70" s="4"/>
      <c r="B70" s="4"/>
      <c r="C70" s="4"/>
      <c r="D70" s="4"/>
      <c r="E70" s="4"/>
      <c r="F70" s="4"/>
      <c r="G70" s="4"/>
      <c r="H70" s="4"/>
      <c r="I70" s="4"/>
      <c r="J70" s="4"/>
      <c r="K70" s="4"/>
      <c r="L70" s="4"/>
      <c r="M70" s="4"/>
      <c r="N70" s="4"/>
      <c r="O70" s="4"/>
      <c r="P70" s="4"/>
      <c r="Q70" s="4"/>
      <c r="R70" s="4"/>
      <c r="S70" s="4"/>
      <c r="T70" s="4"/>
      <c r="U70" s="4"/>
      <c r="V70" s="4"/>
      <c r="W70" s="4"/>
    </row>
    <row r="71" spans="1:23" ht="13.5" customHeight="1" x14ac:dyDescent="0.25">
      <c r="A71" s="4"/>
      <c r="B71" s="4"/>
      <c r="C71" s="4"/>
      <c r="D71" s="4"/>
      <c r="E71" s="4"/>
      <c r="F71" s="4"/>
      <c r="G71" s="4"/>
      <c r="H71" s="4"/>
      <c r="I71" s="4"/>
      <c r="J71" s="4"/>
      <c r="K71" s="4"/>
      <c r="L71" s="4"/>
      <c r="M71" s="4"/>
      <c r="N71" s="4"/>
      <c r="O71" s="4"/>
      <c r="P71" s="4"/>
      <c r="Q71" s="4"/>
      <c r="R71" s="4"/>
      <c r="S71" s="4"/>
      <c r="T71" s="4"/>
      <c r="U71" s="4"/>
      <c r="V71" s="4"/>
      <c r="W71" s="4"/>
    </row>
    <row r="72" spans="1:23" ht="13.5" customHeight="1" x14ac:dyDescent="0.25">
      <c r="A72" s="4"/>
      <c r="B72" s="4"/>
      <c r="C72" s="4"/>
      <c r="D72" s="4"/>
      <c r="E72" s="4"/>
      <c r="F72" s="4"/>
      <c r="G72" s="4"/>
      <c r="H72" s="4"/>
      <c r="I72" s="4"/>
      <c r="J72" s="4"/>
      <c r="K72" s="4"/>
      <c r="L72" s="4"/>
      <c r="M72" s="4"/>
      <c r="N72" s="4"/>
      <c r="O72" s="4"/>
      <c r="P72" s="4"/>
      <c r="Q72" s="4"/>
      <c r="R72" s="4"/>
      <c r="S72" s="4"/>
      <c r="T72" s="4"/>
      <c r="U72" s="4"/>
      <c r="V72" s="4"/>
      <c r="W72" s="4"/>
    </row>
    <row r="73" spans="1:23" ht="13.5" customHeight="1" x14ac:dyDescent="0.25">
      <c r="A73" s="4"/>
      <c r="B73" s="4"/>
      <c r="C73" s="4"/>
      <c r="D73" s="4"/>
      <c r="E73" s="4"/>
      <c r="F73" s="4"/>
      <c r="G73" s="4"/>
      <c r="H73" s="4"/>
      <c r="I73" s="4"/>
      <c r="J73" s="4"/>
      <c r="K73" s="4"/>
      <c r="L73" s="4"/>
      <c r="M73" s="4"/>
      <c r="N73" s="4"/>
      <c r="O73" s="4"/>
      <c r="P73" s="4"/>
      <c r="Q73" s="4"/>
      <c r="R73" s="4"/>
      <c r="S73" s="4"/>
      <c r="T73" s="4"/>
      <c r="U73" s="4"/>
      <c r="V73" s="4"/>
      <c r="W73" s="4"/>
    </row>
    <row r="74" spans="1:23" ht="13.5" customHeight="1" x14ac:dyDescent="0.25">
      <c r="A74" s="4"/>
      <c r="B74" s="4"/>
      <c r="C74" s="4"/>
      <c r="D74" s="4"/>
      <c r="E74" s="4"/>
      <c r="F74" s="4"/>
      <c r="G74" s="4"/>
      <c r="H74" s="4"/>
      <c r="I74" s="4"/>
      <c r="J74" s="4"/>
      <c r="K74" s="4"/>
      <c r="L74" s="4"/>
      <c r="M74" s="4"/>
      <c r="N74" s="4"/>
      <c r="O74" s="4"/>
      <c r="P74" s="4"/>
      <c r="Q74" s="4"/>
      <c r="R74" s="4"/>
      <c r="S74" s="4"/>
      <c r="T74" s="4"/>
      <c r="U74" s="4"/>
      <c r="V74" s="4"/>
      <c r="W74" s="4"/>
    </row>
    <row r="75" spans="1:23" ht="13.5" customHeight="1" x14ac:dyDescent="0.25">
      <c r="A75" s="4"/>
      <c r="B75" s="4"/>
      <c r="C75" s="4"/>
      <c r="D75" s="4"/>
      <c r="E75" s="4"/>
      <c r="F75" s="4"/>
      <c r="G75" s="4"/>
      <c r="H75" s="4"/>
      <c r="I75" s="4"/>
      <c r="J75" s="4"/>
      <c r="K75" s="4"/>
      <c r="L75" s="4"/>
      <c r="M75" s="4"/>
      <c r="N75" s="4"/>
      <c r="O75" s="4"/>
      <c r="P75" s="4"/>
      <c r="Q75" s="4"/>
      <c r="R75" s="4"/>
      <c r="S75" s="4"/>
      <c r="T75" s="4"/>
      <c r="U75" s="4"/>
      <c r="V75" s="4"/>
      <c r="W75" s="4"/>
    </row>
    <row r="76" spans="1:23" ht="13.5" customHeight="1" x14ac:dyDescent="0.25">
      <c r="A76" s="4"/>
      <c r="B76" s="4"/>
      <c r="C76" s="4"/>
      <c r="D76" s="4"/>
      <c r="E76" s="4"/>
      <c r="F76" s="4"/>
      <c r="G76" s="4"/>
      <c r="H76" s="4"/>
      <c r="I76" s="4"/>
      <c r="J76" s="4"/>
      <c r="K76" s="4"/>
      <c r="L76" s="4"/>
      <c r="M76" s="4"/>
      <c r="N76" s="4"/>
      <c r="O76" s="4"/>
      <c r="P76" s="4"/>
      <c r="Q76" s="4"/>
      <c r="R76" s="4"/>
      <c r="S76" s="4"/>
      <c r="T76" s="4"/>
      <c r="U76" s="4"/>
      <c r="V76" s="4"/>
      <c r="W76" s="4"/>
    </row>
    <row r="77" spans="1:23" ht="13.5" customHeight="1" x14ac:dyDescent="0.25">
      <c r="A77" s="4"/>
      <c r="B77" s="4"/>
      <c r="C77" s="4"/>
      <c r="D77" s="4"/>
      <c r="E77" s="4"/>
      <c r="F77" s="4"/>
      <c r="G77" s="4"/>
      <c r="H77" s="4"/>
      <c r="I77" s="4"/>
      <c r="J77" s="4"/>
      <c r="K77" s="4"/>
      <c r="L77" s="4"/>
      <c r="M77" s="4"/>
      <c r="N77" s="4"/>
      <c r="O77" s="4"/>
      <c r="P77" s="4"/>
      <c r="Q77" s="4"/>
      <c r="R77" s="4"/>
      <c r="S77" s="4"/>
      <c r="T77" s="4"/>
      <c r="U77" s="4"/>
      <c r="V77" s="4"/>
      <c r="W77" s="4"/>
    </row>
    <row r="78" spans="1:23" ht="13.5" customHeight="1" x14ac:dyDescent="0.25">
      <c r="A78" s="4"/>
      <c r="B78" s="4"/>
      <c r="C78" s="4"/>
      <c r="D78" s="4"/>
      <c r="E78" s="4"/>
      <c r="F78" s="4"/>
      <c r="G78" s="4"/>
      <c r="H78" s="4"/>
      <c r="I78" s="4"/>
      <c r="J78" s="4"/>
      <c r="K78" s="4"/>
      <c r="L78" s="4"/>
      <c r="M78" s="4"/>
      <c r="N78" s="4"/>
      <c r="O78" s="4"/>
      <c r="P78" s="4"/>
      <c r="Q78" s="4"/>
      <c r="R78" s="4"/>
      <c r="S78" s="4"/>
      <c r="T78" s="4"/>
      <c r="U78" s="4"/>
      <c r="V78" s="4"/>
      <c r="W78" s="4"/>
    </row>
    <row r="79" spans="1:23" ht="13.5" customHeight="1" x14ac:dyDescent="0.25">
      <c r="A79" s="4"/>
      <c r="B79" s="4"/>
      <c r="C79" s="4"/>
      <c r="D79" s="4"/>
      <c r="E79" s="4"/>
      <c r="F79" s="4"/>
      <c r="G79" s="4"/>
      <c r="H79" s="4"/>
      <c r="I79" s="4"/>
      <c r="J79" s="4"/>
      <c r="K79" s="4"/>
      <c r="L79" s="4"/>
      <c r="M79" s="4"/>
      <c r="N79" s="4"/>
      <c r="O79" s="4"/>
      <c r="P79" s="4"/>
      <c r="Q79" s="4"/>
      <c r="R79" s="4"/>
      <c r="S79" s="4"/>
      <c r="T79" s="4"/>
      <c r="U79" s="4"/>
      <c r="V79" s="4"/>
      <c r="W79" s="4"/>
    </row>
    <row r="80" spans="1:23" ht="13.5" customHeight="1" x14ac:dyDescent="0.25">
      <c r="A80" s="4"/>
      <c r="B80" s="4"/>
      <c r="C80" s="4"/>
      <c r="D80" s="4"/>
      <c r="E80" s="4"/>
      <c r="F80" s="4"/>
      <c r="G80" s="4"/>
      <c r="H80" s="4"/>
      <c r="I80" s="4"/>
      <c r="J80" s="4"/>
      <c r="K80" s="4"/>
      <c r="L80" s="4"/>
      <c r="M80" s="4"/>
      <c r="N80" s="4"/>
      <c r="O80" s="4"/>
      <c r="P80" s="4"/>
      <c r="Q80" s="4"/>
      <c r="R80" s="4"/>
      <c r="S80" s="4"/>
      <c r="T80" s="4"/>
      <c r="U80" s="4"/>
      <c r="V80" s="4"/>
      <c r="W80" s="4"/>
    </row>
    <row r="81" spans="1:23" ht="13.5" customHeight="1" x14ac:dyDescent="0.25">
      <c r="A81" s="4"/>
      <c r="B81" s="4"/>
      <c r="C81" s="4"/>
      <c r="D81" s="4"/>
      <c r="E81" s="4"/>
      <c r="F81" s="4"/>
      <c r="G81" s="4"/>
      <c r="H81" s="4"/>
      <c r="I81" s="4"/>
      <c r="J81" s="4"/>
      <c r="K81" s="4"/>
      <c r="L81" s="4"/>
      <c r="M81" s="4"/>
      <c r="N81" s="4"/>
      <c r="O81" s="4"/>
      <c r="P81" s="4"/>
      <c r="Q81" s="4"/>
      <c r="R81" s="4"/>
      <c r="S81" s="4"/>
      <c r="T81" s="4"/>
      <c r="U81" s="4"/>
      <c r="V81" s="4"/>
      <c r="W81" s="4"/>
    </row>
    <row r="82" spans="1:23" ht="13.5" customHeight="1" x14ac:dyDescent="0.25">
      <c r="A82" s="4"/>
      <c r="B82" s="4"/>
      <c r="C82" s="4"/>
      <c r="D82" s="4"/>
      <c r="E82" s="4"/>
      <c r="F82" s="4"/>
      <c r="G82" s="4"/>
      <c r="H82" s="4"/>
      <c r="I82" s="4"/>
      <c r="J82" s="4"/>
      <c r="K82" s="4"/>
      <c r="L82" s="4"/>
      <c r="M82" s="4"/>
      <c r="N82" s="4"/>
      <c r="O82" s="4"/>
      <c r="P82" s="4"/>
      <c r="Q82" s="4"/>
      <c r="R82" s="4"/>
      <c r="S82" s="4"/>
      <c r="T82" s="4"/>
      <c r="U82" s="4"/>
      <c r="V82" s="4"/>
      <c r="W82" s="4"/>
    </row>
    <row r="83" spans="1:23" ht="13.5" customHeight="1" x14ac:dyDescent="0.25">
      <c r="A83" s="4"/>
      <c r="B83" s="4"/>
      <c r="C83" s="4"/>
      <c r="D83" s="4"/>
      <c r="E83" s="4"/>
      <c r="F83" s="4"/>
      <c r="G83" s="4"/>
      <c r="H83" s="4"/>
      <c r="I83" s="4"/>
      <c r="J83" s="4"/>
      <c r="K83" s="4"/>
      <c r="L83" s="4"/>
      <c r="M83" s="4"/>
      <c r="N83" s="4"/>
      <c r="O83" s="4"/>
      <c r="P83" s="4"/>
      <c r="Q83" s="4"/>
      <c r="R83" s="4"/>
      <c r="S83" s="4"/>
      <c r="T83" s="4"/>
      <c r="U83" s="4"/>
      <c r="V83" s="4"/>
      <c r="W83" s="4"/>
    </row>
    <row r="84" spans="1:23" ht="13.5" customHeight="1" x14ac:dyDescent="0.25">
      <c r="A84" s="4"/>
      <c r="B84" s="4"/>
      <c r="C84" s="4"/>
      <c r="D84" s="4"/>
      <c r="E84" s="4"/>
      <c r="F84" s="4"/>
      <c r="G84" s="4"/>
      <c r="H84" s="4"/>
      <c r="I84" s="4"/>
      <c r="J84" s="4"/>
      <c r="K84" s="4"/>
      <c r="L84" s="4"/>
      <c r="M84" s="4"/>
      <c r="N84" s="4"/>
      <c r="O84" s="4"/>
      <c r="P84" s="4"/>
      <c r="Q84" s="4"/>
      <c r="R84" s="4"/>
      <c r="S84" s="4"/>
      <c r="T84" s="4"/>
      <c r="U84" s="4"/>
      <c r="V84" s="4"/>
      <c r="W84" s="4"/>
    </row>
    <row r="85" spans="1:23" ht="13.5" customHeight="1" x14ac:dyDescent="0.25">
      <c r="A85" s="4"/>
      <c r="B85" s="4"/>
      <c r="C85" s="4"/>
      <c r="D85" s="4"/>
      <c r="E85" s="4"/>
      <c r="F85" s="4"/>
      <c r="G85" s="4"/>
      <c r="H85" s="4"/>
      <c r="I85" s="4"/>
      <c r="J85" s="4"/>
      <c r="K85" s="4"/>
      <c r="L85" s="4"/>
      <c r="M85" s="4"/>
      <c r="N85" s="4"/>
      <c r="O85" s="4"/>
      <c r="P85" s="4"/>
      <c r="Q85" s="4"/>
      <c r="R85" s="4"/>
      <c r="S85" s="4"/>
      <c r="T85" s="4"/>
      <c r="U85" s="4"/>
      <c r="V85" s="4"/>
      <c r="W85" s="4"/>
    </row>
    <row r="86" spans="1:23" ht="13.5" customHeight="1" x14ac:dyDescent="0.25">
      <c r="A86" s="4"/>
      <c r="B86" s="4"/>
      <c r="C86" s="4"/>
      <c r="D86" s="4"/>
      <c r="E86" s="4"/>
      <c r="F86" s="4"/>
      <c r="G86" s="4"/>
      <c r="H86" s="4"/>
      <c r="I86" s="4"/>
      <c r="J86" s="4"/>
      <c r="K86" s="4"/>
      <c r="L86" s="4"/>
      <c r="M86" s="4"/>
      <c r="N86" s="4"/>
      <c r="O86" s="4"/>
      <c r="P86" s="4"/>
      <c r="Q86" s="4"/>
      <c r="R86" s="4"/>
      <c r="S86" s="4"/>
      <c r="T86" s="4"/>
      <c r="U86" s="4"/>
      <c r="V86" s="4"/>
      <c r="W86" s="4"/>
    </row>
    <row r="87" spans="1:23" ht="13.5" customHeight="1" x14ac:dyDescent="0.25">
      <c r="A87" s="4"/>
      <c r="B87" s="4"/>
      <c r="C87" s="4"/>
      <c r="D87" s="4"/>
      <c r="E87" s="4"/>
      <c r="F87" s="4"/>
      <c r="G87" s="4"/>
      <c r="H87" s="4"/>
      <c r="I87" s="4"/>
      <c r="J87" s="4"/>
      <c r="K87" s="4"/>
      <c r="L87" s="4"/>
      <c r="M87" s="4"/>
      <c r="N87" s="4"/>
      <c r="O87" s="4"/>
      <c r="P87" s="4"/>
      <c r="Q87" s="4"/>
      <c r="R87" s="4"/>
      <c r="S87" s="4"/>
      <c r="T87" s="4"/>
      <c r="U87" s="4"/>
      <c r="V87" s="4"/>
      <c r="W87" s="4"/>
    </row>
    <row r="88" spans="1:23" ht="13.5" customHeight="1" x14ac:dyDescent="0.25">
      <c r="A88" s="4"/>
      <c r="B88" s="4"/>
      <c r="C88" s="4"/>
      <c r="D88" s="4"/>
      <c r="E88" s="4"/>
      <c r="F88" s="4"/>
      <c r="G88" s="4"/>
      <c r="H88" s="4"/>
      <c r="I88" s="4"/>
      <c r="J88" s="4"/>
      <c r="K88" s="4"/>
      <c r="L88" s="4"/>
      <c r="M88" s="4"/>
      <c r="N88" s="4"/>
      <c r="O88" s="4"/>
      <c r="P88" s="4"/>
      <c r="Q88" s="4"/>
      <c r="R88" s="4"/>
      <c r="S88" s="4"/>
      <c r="T88" s="4"/>
      <c r="U88" s="4"/>
      <c r="V88" s="4"/>
      <c r="W88" s="4"/>
    </row>
    <row r="89" spans="1:23" ht="13.5" customHeight="1" x14ac:dyDescent="0.25">
      <c r="A89" s="4"/>
      <c r="B89" s="4"/>
      <c r="C89" s="4"/>
      <c r="D89" s="4"/>
      <c r="E89" s="4"/>
      <c r="F89" s="4"/>
      <c r="G89" s="4"/>
      <c r="H89" s="4"/>
      <c r="I89" s="4"/>
      <c r="J89" s="4"/>
      <c r="K89" s="4"/>
      <c r="L89" s="4"/>
      <c r="M89" s="4"/>
      <c r="N89" s="4"/>
      <c r="O89" s="4"/>
      <c r="P89" s="4"/>
      <c r="Q89" s="4"/>
      <c r="R89" s="4"/>
      <c r="S89" s="4"/>
      <c r="T89" s="4"/>
      <c r="U89" s="4"/>
      <c r="V89" s="4"/>
      <c r="W89" s="4"/>
    </row>
    <row r="90" spans="1:23" ht="13.5" customHeight="1" x14ac:dyDescent="0.25">
      <c r="A90" s="4"/>
      <c r="B90" s="4"/>
      <c r="C90" s="4"/>
      <c r="D90" s="4"/>
      <c r="E90" s="4"/>
      <c r="F90" s="4"/>
      <c r="G90" s="4"/>
      <c r="H90" s="4"/>
      <c r="I90" s="4"/>
      <c r="J90" s="4"/>
      <c r="K90" s="4"/>
      <c r="L90" s="4"/>
      <c r="M90" s="4"/>
      <c r="N90" s="4"/>
      <c r="O90" s="4"/>
      <c r="P90" s="4"/>
      <c r="Q90" s="4"/>
      <c r="R90" s="4"/>
      <c r="S90" s="4"/>
      <c r="T90" s="4"/>
      <c r="U90" s="4"/>
      <c r="V90" s="4"/>
      <c r="W90" s="4"/>
    </row>
    <row r="91" spans="1:23" ht="13.5" customHeight="1" x14ac:dyDescent="0.25">
      <c r="A91" s="4"/>
      <c r="B91" s="4"/>
      <c r="C91" s="4"/>
      <c r="D91" s="4"/>
      <c r="E91" s="4"/>
      <c r="F91" s="4"/>
      <c r="G91" s="4"/>
      <c r="H91" s="4"/>
      <c r="I91" s="4"/>
      <c r="J91" s="4"/>
      <c r="K91" s="4"/>
      <c r="L91" s="4"/>
      <c r="M91" s="4"/>
      <c r="N91" s="4"/>
      <c r="O91" s="4"/>
      <c r="P91" s="4"/>
      <c r="Q91" s="4"/>
      <c r="R91" s="4"/>
      <c r="S91" s="4"/>
      <c r="T91" s="4"/>
      <c r="U91" s="4"/>
      <c r="V91" s="4"/>
      <c r="W91" s="4"/>
    </row>
    <row r="92" spans="1:23" ht="13.5" customHeight="1" x14ac:dyDescent="0.25">
      <c r="A92" s="4"/>
      <c r="B92" s="4"/>
      <c r="C92" s="4"/>
      <c r="D92" s="4"/>
      <c r="E92" s="4"/>
      <c r="F92" s="4"/>
      <c r="G92" s="4"/>
      <c r="H92" s="4"/>
      <c r="I92" s="4"/>
      <c r="J92" s="4"/>
      <c r="K92" s="4"/>
      <c r="L92" s="4"/>
      <c r="M92" s="4"/>
      <c r="N92" s="4"/>
      <c r="O92" s="4"/>
      <c r="P92" s="4"/>
      <c r="Q92" s="4"/>
      <c r="R92" s="4"/>
      <c r="S92" s="4"/>
      <c r="T92" s="4"/>
      <c r="U92" s="4"/>
      <c r="V92" s="4"/>
      <c r="W92" s="4"/>
    </row>
    <row r="93" spans="1:23" ht="13.5" customHeight="1" x14ac:dyDescent="0.25">
      <c r="A93" s="4"/>
      <c r="B93" s="4"/>
      <c r="C93" s="4"/>
      <c r="D93" s="4"/>
      <c r="E93" s="4"/>
      <c r="F93" s="4"/>
      <c r="G93" s="4"/>
      <c r="H93" s="4"/>
      <c r="I93" s="4"/>
      <c r="J93" s="4"/>
      <c r="K93" s="4"/>
      <c r="L93" s="4"/>
      <c r="M93" s="4"/>
      <c r="N93" s="4"/>
      <c r="O93" s="4"/>
      <c r="P93" s="4"/>
      <c r="Q93" s="4"/>
      <c r="R93" s="4"/>
      <c r="S93" s="4"/>
      <c r="T93" s="4"/>
      <c r="U93" s="4"/>
      <c r="V93" s="4"/>
      <c r="W93" s="4"/>
    </row>
    <row r="94" spans="1:23" ht="13.5" customHeight="1" x14ac:dyDescent="0.25">
      <c r="A94" s="4"/>
      <c r="B94" s="4"/>
      <c r="C94" s="4"/>
      <c r="D94" s="4"/>
      <c r="E94" s="4"/>
      <c r="F94" s="4"/>
      <c r="G94" s="4"/>
      <c r="H94" s="4"/>
      <c r="I94" s="4"/>
      <c r="J94" s="4"/>
      <c r="K94" s="4"/>
      <c r="L94" s="4"/>
      <c r="M94" s="4"/>
      <c r="N94" s="4"/>
      <c r="O94" s="4"/>
      <c r="P94" s="4"/>
      <c r="Q94" s="4"/>
      <c r="R94" s="4"/>
      <c r="S94" s="4"/>
      <c r="T94" s="4"/>
      <c r="U94" s="4"/>
      <c r="V94" s="4"/>
      <c r="W94" s="4"/>
    </row>
    <row r="95" spans="1:23" ht="13.5" customHeight="1" x14ac:dyDescent="0.25">
      <c r="A95" s="4"/>
      <c r="B95" s="4"/>
      <c r="C95" s="4"/>
      <c r="D95" s="4"/>
      <c r="E95" s="4"/>
      <c r="F95" s="4"/>
      <c r="G95" s="4"/>
      <c r="H95" s="4"/>
      <c r="I95" s="4"/>
      <c r="J95" s="4"/>
      <c r="K95" s="4"/>
      <c r="L95" s="4"/>
      <c r="M95" s="4"/>
      <c r="N95" s="4"/>
      <c r="O95" s="4"/>
      <c r="P95" s="4"/>
      <c r="Q95" s="4"/>
      <c r="R95" s="4"/>
      <c r="S95" s="4"/>
      <c r="T95" s="4"/>
      <c r="U95" s="4"/>
      <c r="V95" s="4"/>
      <c r="W95" s="4"/>
    </row>
    <row r="96" spans="1:23" ht="13.5" customHeight="1" x14ac:dyDescent="0.25">
      <c r="A96" s="4"/>
      <c r="B96" s="4"/>
      <c r="C96" s="4"/>
      <c r="D96" s="4"/>
      <c r="E96" s="4"/>
      <c r="F96" s="4"/>
      <c r="G96" s="4"/>
      <c r="H96" s="4"/>
      <c r="I96" s="4"/>
      <c r="J96" s="4"/>
      <c r="K96" s="4"/>
      <c r="L96" s="4"/>
      <c r="M96" s="4"/>
      <c r="N96" s="4"/>
      <c r="O96" s="4"/>
      <c r="P96" s="4"/>
      <c r="Q96" s="4"/>
      <c r="R96" s="4"/>
      <c r="S96" s="4"/>
      <c r="T96" s="4"/>
      <c r="U96" s="4"/>
      <c r="V96" s="4"/>
      <c r="W96" s="4"/>
    </row>
    <row r="97" spans="1:23" ht="13.5" customHeight="1" x14ac:dyDescent="0.25">
      <c r="A97" s="4"/>
      <c r="B97" s="4"/>
      <c r="C97" s="4"/>
      <c r="D97" s="4"/>
      <c r="E97" s="4"/>
      <c r="F97" s="4"/>
      <c r="G97" s="4"/>
      <c r="H97" s="4"/>
      <c r="I97" s="4"/>
      <c r="J97" s="4"/>
      <c r="K97" s="4"/>
      <c r="L97" s="4"/>
      <c r="M97" s="4"/>
      <c r="N97" s="4"/>
      <c r="O97" s="4"/>
      <c r="P97" s="4"/>
      <c r="Q97" s="4"/>
      <c r="R97" s="4"/>
      <c r="S97" s="4"/>
      <c r="T97" s="4"/>
      <c r="U97" s="4"/>
      <c r="V97" s="4"/>
      <c r="W97" s="4"/>
    </row>
    <row r="98" spans="1:23" ht="13.5" customHeight="1" x14ac:dyDescent="0.25">
      <c r="A98" s="4"/>
      <c r="B98" s="4"/>
      <c r="C98" s="4"/>
      <c r="D98" s="4"/>
      <c r="E98" s="4"/>
      <c r="F98" s="4"/>
      <c r="G98" s="4"/>
      <c r="H98" s="4"/>
      <c r="I98" s="4"/>
      <c r="J98" s="4"/>
      <c r="K98" s="4"/>
      <c r="L98" s="4"/>
      <c r="M98" s="4"/>
      <c r="N98" s="4"/>
      <c r="O98" s="4"/>
      <c r="P98" s="4"/>
      <c r="Q98" s="4"/>
      <c r="R98" s="4"/>
      <c r="S98" s="4"/>
      <c r="T98" s="4"/>
      <c r="U98" s="4"/>
      <c r="V98" s="4"/>
      <c r="W98" s="4"/>
    </row>
    <row r="99" spans="1:23" ht="13.5" customHeight="1" x14ac:dyDescent="0.25">
      <c r="A99" s="4"/>
      <c r="B99" s="4"/>
      <c r="C99" s="4"/>
      <c r="D99" s="4"/>
      <c r="E99" s="4"/>
      <c r="F99" s="4"/>
      <c r="G99" s="4"/>
      <c r="H99" s="4"/>
      <c r="I99" s="4"/>
      <c r="J99" s="4"/>
      <c r="K99" s="4"/>
      <c r="L99" s="4"/>
      <c r="M99" s="4"/>
      <c r="N99" s="4"/>
      <c r="O99" s="4"/>
      <c r="P99" s="4"/>
      <c r="Q99" s="4"/>
      <c r="R99" s="4"/>
      <c r="S99" s="4"/>
      <c r="T99" s="4"/>
      <c r="U99" s="4"/>
      <c r="V99" s="4"/>
      <c r="W99" s="4"/>
    </row>
    <row r="100" spans="1:23" ht="13.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row>
    <row r="101" spans="1:23" ht="13.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row>
    <row r="102" spans="1:23" ht="13.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row>
    <row r="103" spans="1:23" ht="13.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row>
    <row r="104" spans="1:23" ht="13.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row>
    <row r="105" spans="1:23" ht="13.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row>
    <row r="106" spans="1:23" ht="13.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row>
    <row r="107" spans="1:23" ht="13.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row>
    <row r="108" spans="1:23" ht="13.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row>
    <row r="109" spans="1:23" ht="13.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row>
    <row r="110" spans="1:23" ht="13.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row>
    <row r="111" spans="1:23" ht="13.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row>
    <row r="112" spans="1:23" ht="13.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row>
    <row r="113" spans="1:23" ht="13.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row>
    <row r="114" spans="1:23" ht="13.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row>
    <row r="115" spans="1:23" ht="13.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row>
    <row r="116" spans="1:23" ht="13.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row>
    <row r="117" spans="1:23" ht="19.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row>
    <row r="118" spans="1:23" ht="13.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row>
    <row r="119" spans="1:23" ht="13.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row>
    <row r="120" spans="1:23" ht="13.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row>
    <row r="121" spans="1:23" ht="13.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row>
    <row r="122" spans="1:23" ht="13.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row>
    <row r="123" spans="1:23" ht="13.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row>
    <row r="124" spans="1:23" ht="13.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row>
    <row r="125" spans="1:23" ht="13.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row>
    <row r="126" spans="1:23" ht="13.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row>
    <row r="127" spans="1:23" ht="13.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row>
    <row r="128" spans="1:23" ht="13.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row>
    <row r="129" spans="1:23" ht="13.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row>
    <row r="130" spans="1:23" ht="13.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row>
    <row r="131" spans="1:23" ht="13.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row>
    <row r="132" spans="1:23" ht="13.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row>
    <row r="133" spans="1:23" ht="13.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row>
    <row r="134" spans="1:23" ht="13.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row>
    <row r="135" spans="1:23" ht="13.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row>
    <row r="136" spans="1:23" ht="13.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row>
    <row r="137" spans="1:23" ht="13.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row>
    <row r="138" spans="1:23" ht="13.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row>
    <row r="139" spans="1:23" ht="13.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row>
    <row r="140" spans="1:23" ht="13.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row>
    <row r="141" spans="1:23" ht="13.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row>
    <row r="142" spans="1:23" ht="13.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row>
    <row r="143" spans="1:23" ht="13.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row>
    <row r="144" spans="1:23" ht="13.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row>
    <row r="145" spans="1:23" ht="13.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row>
    <row r="146" spans="1:23" ht="13.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row>
    <row r="147" spans="1:23" ht="13.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row>
    <row r="148" spans="1:23" ht="13.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row>
    <row r="149" spans="1:23" ht="13.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row>
    <row r="150" spans="1:23" ht="13.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row>
    <row r="151" spans="1:23" ht="13.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row>
    <row r="152" spans="1:23" ht="13.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row>
    <row r="153" spans="1:23" ht="13.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row>
    <row r="154" spans="1:23" ht="13.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row>
    <row r="155" spans="1:23" ht="13.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row>
    <row r="156" spans="1:23" ht="13.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row>
    <row r="157" spans="1:23" ht="13.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row>
    <row r="158" spans="1:23" ht="13.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row>
    <row r="159" spans="1:23" ht="13.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row>
    <row r="160" spans="1:23" ht="13.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row>
    <row r="161" spans="1:23" ht="13.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row>
    <row r="162" spans="1:23" ht="13.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row>
    <row r="163" spans="1:23" ht="13.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row>
    <row r="164" spans="1:23" ht="13.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row>
    <row r="165" spans="1:23" ht="13.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row>
    <row r="166" spans="1:23" ht="13.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row>
    <row r="167" spans="1:23" ht="13.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row>
    <row r="168" spans="1:23" ht="13.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row>
    <row r="169" spans="1:23" ht="13.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row>
    <row r="170" spans="1:23" ht="13.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row>
    <row r="171" spans="1:23" ht="13.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row>
    <row r="172" spans="1:23" ht="13.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row>
    <row r="173" spans="1:23" ht="13.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row>
    <row r="174" spans="1:23" ht="13.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row>
    <row r="175" spans="1:23" ht="13.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row>
    <row r="176" spans="1:23" ht="13.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row>
    <row r="177" spans="1:23" ht="13.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row>
    <row r="178" spans="1:23" ht="13.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row>
    <row r="179" spans="1:23" ht="13.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row>
    <row r="180" spans="1:23" ht="13.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row>
    <row r="181" spans="1:23" ht="13.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row>
    <row r="182" spans="1:23" ht="13.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row>
    <row r="183" spans="1:23" ht="13.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row>
    <row r="184" spans="1:23" ht="13.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row>
    <row r="185" spans="1:23" ht="13.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row>
    <row r="186" spans="1:23" ht="13.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row>
    <row r="187" spans="1:23" ht="13.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row>
    <row r="188" spans="1:23" ht="13.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row>
    <row r="189" spans="1:23" ht="13.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row>
    <row r="190" spans="1:23" ht="13.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row>
    <row r="191" spans="1:23" ht="13.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row>
    <row r="192" spans="1:23" ht="13.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row>
    <row r="193" spans="1:23" ht="13.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row>
    <row r="194" spans="1:23" ht="13.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row>
    <row r="195" spans="1:23" ht="13.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row>
    <row r="196" spans="1:23" ht="13.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row>
    <row r="197" spans="1:23" ht="13.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row>
    <row r="198" spans="1:23" ht="13.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row>
    <row r="199" spans="1:23" ht="13.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row>
    <row r="200" spans="1:23" ht="13.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row>
    <row r="201" spans="1:23" ht="13.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row>
    <row r="202" spans="1:23" ht="13.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row>
    <row r="203" spans="1:23" ht="13.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row>
    <row r="204" spans="1:23" ht="13.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row>
    <row r="205" spans="1:23" ht="13.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row>
    <row r="206" spans="1:23" ht="13.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row>
    <row r="207" spans="1:23" ht="13.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row>
    <row r="208" spans="1:23" ht="13.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row>
    <row r="209" spans="1:23" ht="13.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row>
    <row r="210" spans="1:23" ht="13.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row>
    <row r="211" spans="1:23" ht="13.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row>
    <row r="212" spans="1:23" ht="13.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row>
    <row r="213" spans="1:23" ht="13.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row>
    <row r="214" spans="1:23" ht="13.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row>
    <row r="215" spans="1:23" ht="13.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row>
    <row r="216" spans="1:23" ht="13.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row>
    <row r="217" spans="1:23" ht="13.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row>
    <row r="218" spans="1:23" ht="13.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row>
    <row r="219" spans="1:23" ht="13.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row>
    <row r="220" spans="1:23" ht="13.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row>
    <row r="221" spans="1:23" ht="13.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row>
    <row r="222" spans="1:23" ht="13.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row>
    <row r="223" spans="1:23" ht="13.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row>
    <row r="224" spans="1:23" ht="13.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row>
    <row r="225" spans="1:23" ht="13.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row>
    <row r="226" spans="1:23" ht="13.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row>
    <row r="227" spans="1:23" ht="13.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row>
    <row r="228" spans="1:23" ht="13.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row>
    <row r="229" spans="1:23" ht="13.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row>
    <row r="230" spans="1:23" ht="13.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row>
    <row r="231" spans="1:23" ht="13.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row>
    <row r="232" spans="1:23" ht="13.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row>
    <row r="233" spans="1:23" ht="13.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row>
    <row r="234" spans="1:23" ht="13.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row>
    <row r="235" spans="1:23" ht="13.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row>
    <row r="236" spans="1:23" ht="13.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row>
    <row r="237" spans="1:23" ht="13.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row>
    <row r="238" spans="1:23" ht="13.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row>
    <row r="239" spans="1:23" ht="13.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row>
    <row r="240" spans="1:23" ht="13.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row>
    <row r="241" spans="1:23" ht="13.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row>
    <row r="242" spans="1:23" ht="13.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row>
    <row r="243" spans="1:23" ht="13.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row>
    <row r="244" spans="1:23" ht="13.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row>
    <row r="245" spans="1:23" ht="13.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row>
    <row r="246" spans="1:23" ht="13.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row>
    <row r="247" spans="1:23" ht="13.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row>
    <row r="248" spans="1:23" ht="13.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row>
    <row r="249" spans="1:23" ht="13.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row>
    <row r="250" spans="1:23" ht="13.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row>
    <row r="251" spans="1:23" ht="13.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row>
    <row r="252" spans="1:23" ht="13.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row>
    <row r="253" spans="1:23" ht="13.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row>
    <row r="254" spans="1:23" ht="13.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row>
    <row r="255" spans="1:23" ht="13.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row>
    <row r="256" spans="1:23" ht="13.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row>
    <row r="257" spans="1:23" ht="13.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row>
    <row r="258" spans="1:23" ht="13.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row>
    <row r="259" spans="1:23" ht="13.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row>
    <row r="260" spans="1:23" ht="13.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row>
    <row r="261" spans="1:23" ht="13.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row>
    <row r="262" spans="1:23" ht="13.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row>
    <row r="263" spans="1:23" ht="13.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row>
    <row r="264" spans="1:23" ht="13.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row>
    <row r="265" spans="1:23" ht="13.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row>
    <row r="266" spans="1:23" ht="13.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row>
    <row r="267" spans="1:23" ht="13.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row>
    <row r="268" spans="1:23" ht="13.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row>
    <row r="269" spans="1:23" ht="13.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row>
    <row r="270" spans="1:23" ht="13.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row>
    <row r="271" spans="1:23" ht="13.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row>
    <row r="272" spans="1:23" ht="13.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row>
    <row r="273" spans="1:23" ht="13.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row>
    <row r="274" spans="1:23" ht="13.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row>
    <row r="275" spans="1:23" ht="13.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row>
    <row r="276" spans="1:23" ht="13.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row>
    <row r="277" spans="1:23" ht="13.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row>
    <row r="278" spans="1:23" ht="13.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row>
    <row r="279" spans="1:23" ht="13.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row>
    <row r="280" spans="1:23" ht="13.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row>
    <row r="281" spans="1:23" ht="13.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row>
    <row r="282" spans="1:23" ht="13.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row>
    <row r="283" spans="1:23" ht="13.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row>
    <row r="284" spans="1:23" ht="13.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row>
    <row r="285" spans="1:23" ht="13.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row>
    <row r="286" spans="1:23" ht="13.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row>
    <row r="287" spans="1:23" ht="13.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row>
    <row r="288" spans="1:23" ht="13.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row>
    <row r="289" spans="1:23" ht="13.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row>
    <row r="290" spans="1:23" ht="13.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row>
    <row r="291" spans="1:23" ht="13.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row>
    <row r="292" spans="1:23" ht="13.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row>
    <row r="293" spans="1:23" ht="13.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row>
    <row r="294" spans="1:23" ht="13.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row>
    <row r="295" spans="1:23" ht="13.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row>
    <row r="296" spans="1:23" ht="13.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row>
    <row r="297" spans="1:23" ht="13.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row>
    <row r="298" spans="1:23" ht="13.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row>
    <row r="299" spans="1:23" ht="13.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row>
    <row r="300" spans="1:23" ht="13.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row>
    <row r="301" spans="1:23" ht="13.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row>
    <row r="302" spans="1:23" ht="13.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row>
    <row r="303" spans="1:23" ht="13.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row>
    <row r="304" spans="1:23" ht="13.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row>
    <row r="305" spans="1:23" ht="13.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row>
    <row r="306" spans="1:23" ht="13.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row>
    <row r="307" spans="1:23" ht="13.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row>
    <row r="308" spans="1:23" ht="13.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row>
    <row r="309" spans="1:23" ht="13.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row>
    <row r="310" spans="1:23" ht="13.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row>
    <row r="311" spans="1:23" ht="13.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row>
    <row r="312" spans="1:23" ht="13.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row>
    <row r="313" spans="1:23" ht="13.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row>
    <row r="314" spans="1:23" ht="13.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row>
    <row r="315" spans="1:23" ht="13.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row>
    <row r="316" spans="1:23" ht="13.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row>
    <row r="317" spans="1:23" ht="13.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row>
    <row r="318" spans="1:23" ht="13.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row>
    <row r="319" spans="1:23" ht="13.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row>
    <row r="320" spans="1:23" ht="13.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row>
    <row r="321" spans="1:23" ht="13.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row>
    <row r="322" spans="1:23" ht="13.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row>
    <row r="323" spans="1:23" ht="13.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row>
    <row r="324" spans="1:23" ht="13.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row>
    <row r="325" spans="1:23" ht="13.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row>
    <row r="326" spans="1:23" ht="13.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row>
    <row r="327" spans="1:23" ht="13.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row>
    <row r="328" spans="1:23" ht="13.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row>
    <row r="329" spans="1:23" ht="13.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row>
    <row r="330" spans="1:23" ht="13.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row>
    <row r="331" spans="1:23" ht="13.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row>
    <row r="332" spans="1:23" ht="13.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row>
    <row r="333" spans="1:23" ht="13.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row>
    <row r="334" spans="1:23" ht="13.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row>
    <row r="335" spans="1:23" ht="13.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row>
    <row r="336" spans="1:23" ht="13.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row>
    <row r="337" spans="1:23" ht="13.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row>
    <row r="338" spans="1:23" ht="13.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row>
    <row r="339" spans="1:23" ht="13.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row>
    <row r="340" spans="1:23" ht="13.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row>
    <row r="341" spans="1:23" ht="13.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row>
    <row r="342" spans="1:23" ht="13.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row>
    <row r="343" spans="1:23" ht="13.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row>
    <row r="344" spans="1:23" ht="13.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row>
    <row r="345" spans="1:23" ht="13.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row>
    <row r="346" spans="1:23" ht="13.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row>
    <row r="347" spans="1:23" ht="13.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row>
    <row r="348" spans="1:23" ht="13.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row>
    <row r="349" spans="1:23" ht="13.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row>
    <row r="350" spans="1:23" ht="13.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row>
    <row r="351" spans="1:23" ht="13.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row>
    <row r="352" spans="1:23" ht="13.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row>
    <row r="353" spans="1:23" ht="13.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row>
    <row r="354" spans="1:23" ht="13.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row>
    <row r="355" spans="1:23" ht="13.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row>
    <row r="356" spans="1:23" ht="13.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row>
    <row r="357" spans="1:23" ht="13.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row>
    <row r="358" spans="1:23" ht="13.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row>
    <row r="359" spans="1:23" ht="13.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row>
    <row r="360" spans="1:23" ht="13.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row>
    <row r="361" spans="1:23" ht="13.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row>
    <row r="362" spans="1:23" ht="13.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row>
    <row r="363" spans="1:23" ht="13.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row>
    <row r="364" spans="1:23" ht="13.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row>
    <row r="365" spans="1:23" ht="13.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row>
    <row r="366" spans="1:23" ht="13.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row>
    <row r="367" spans="1:23" ht="13.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row>
    <row r="368" spans="1:23" ht="13.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row>
    <row r="369" spans="1:23" ht="13.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row>
    <row r="370" spans="1:23" ht="13.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row>
    <row r="371" spans="1:23" ht="13.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row>
    <row r="372" spans="1:23" ht="13.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row>
    <row r="373" spans="1:23" ht="13.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row>
    <row r="374" spans="1:23" ht="13.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row>
    <row r="375" spans="1:23" ht="13.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row>
    <row r="376" spans="1:23" ht="13.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row>
    <row r="377" spans="1:23" ht="13.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row>
    <row r="378" spans="1:23" ht="13.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row>
    <row r="379" spans="1:23" ht="13.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row>
    <row r="380" spans="1:23" ht="13.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row>
    <row r="381" spans="1:23" ht="13.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row>
    <row r="382" spans="1:23" ht="13.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row>
    <row r="383" spans="1:23" ht="13.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row>
    <row r="384" spans="1:23" ht="13.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row>
    <row r="385" spans="1:23" ht="13.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row>
    <row r="386" spans="1:23" ht="13.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row>
    <row r="387" spans="1:23" ht="13.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row>
    <row r="388" spans="1:23" ht="13.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row>
    <row r="389" spans="1:23" ht="13.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row>
    <row r="390" spans="1:23" ht="13.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row>
    <row r="391" spans="1:23" ht="13.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row>
    <row r="392" spans="1:23" ht="13.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row>
    <row r="393" spans="1:23" ht="13.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row>
    <row r="394" spans="1:23" ht="13.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row>
    <row r="395" spans="1:23" ht="13.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row>
    <row r="396" spans="1:23" ht="13.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row>
    <row r="397" spans="1:23" ht="13.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row>
    <row r="398" spans="1:23" ht="13.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row>
    <row r="399" spans="1:23" ht="13.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row>
    <row r="400" spans="1:23" ht="13.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row>
    <row r="401" spans="1:23" ht="13.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row>
    <row r="402" spans="1:23" ht="13.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row>
    <row r="403" spans="1:23" ht="13.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row>
    <row r="404" spans="1:23" ht="13.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row>
    <row r="405" spans="1:23" ht="13.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row>
    <row r="406" spans="1:23" ht="13.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row>
    <row r="407" spans="1:23" ht="13.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row>
    <row r="408" spans="1:23" ht="13.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row>
    <row r="409" spans="1:23" ht="13.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row>
    <row r="410" spans="1:23" ht="13.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row>
    <row r="411" spans="1:23" ht="13.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row>
    <row r="412" spans="1:23" ht="13.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row>
    <row r="413" spans="1:23" ht="13.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row>
    <row r="414" spans="1:23" ht="13.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row>
    <row r="415" spans="1:23" ht="13.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row>
    <row r="416" spans="1:23" ht="13.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row>
    <row r="417" spans="1:23" ht="13.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row>
    <row r="418" spans="1:23" ht="13.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row>
    <row r="419" spans="1:23" ht="13.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row>
    <row r="420" spans="1:23" ht="13.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row>
    <row r="421" spans="1:23" ht="13.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row>
    <row r="422" spans="1:23" ht="13.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row>
    <row r="423" spans="1:23" ht="13.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row>
    <row r="424" spans="1:23" ht="13.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row>
    <row r="425" spans="1:23" ht="13.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row>
    <row r="426" spans="1:23" ht="13.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row>
    <row r="427" spans="1:23" ht="13.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row>
    <row r="428" spans="1:23" ht="13.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row>
    <row r="429" spans="1:23" ht="13.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row>
    <row r="430" spans="1:23" ht="13.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row>
    <row r="431" spans="1:23" ht="13.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row>
    <row r="432" spans="1:23" ht="13.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row>
    <row r="433" spans="1:23" ht="13.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row>
    <row r="434" spans="1:23" ht="13.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row>
    <row r="435" spans="1:23" ht="13.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row>
    <row r="436" spans="1:23" ht="13.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row>
    <row r="437" spans="1:23" ht="13.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row>
    <row r="438" spans="1:23" ht="13.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row>
    <row r="439" spans="1:23" ht="13.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row>
    <row r="440" spans="1:23" ht="13.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row>
    <row r="441" spans="1:23" ht="13.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row>
    <row r="442" spans="1:23" ht="13.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row>
    <row r="443" spans="1:23" ht="13.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row>
    <row r="444" spans="1:23" ht="13.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row>
    <row r="445" spans="1:23" ht="13.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row>
    <row r="446" spans="1:23" ht="13.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row>
    <row r="447" spans="1:23" ht="13.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row>
    <row r="448" spans="1:23" ht="13.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row>
    <row r="449" spans="1:23" ht="13.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row>
    <row r="450" spans="1:23" ht="13.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row>
    <row r="451" spans="1:23" ht="13.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row>
    <row r="452" spans="1:23" ht="13.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row>
    <row r="453" spans="1:23" ht="13.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row>
    <row r="454" spans="1:23" ht="13.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row>
    <row r="455" spans="1:23" ht="13.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row>
    <row r="456" spans="1:23" ht="13.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row>
    <row r="457" spans="1:23" ht="13.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row>
    <row r="458" spans="1:23" ht="13.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row>
    <row r="459" spans="1:23" ht="13.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row>
    <row r="460" spans="1:23" ht="13.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row>
    <row r="461" spans="1:23" ht="13.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row>
    <row r="462" spans="1:23" ht="13.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row>
    <row r="463" spans="1:23" ht="13.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row>
    <row r="464" spans="1:23" ht="13.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row>
    <row r="465" spans="1:23" ht="13.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row>
    <row r="466" spans="1:23" ht="13.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row>
    <row r="467" spans="1:23" ht="13.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row>
    <row r="468" spans="1:23" ht="13.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row>
    <row r="469" spans="1:23" ht="13.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row>
    <row r="470" spans="1:23" ht="13.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row>
    <row r="471" spans="1:23" ht="13.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row>
    <row r="472" spans="1:23" ht="13.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row>
    <row r="473" spans="1:23" ht="13.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row>
    <row r="474" spans="1:23" ht="13.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row>
    <row r="475" spans="1:23" ht="13.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row>
    <row r="476" spans="1:23" ht="13.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row>
    <row r="477" spans="1:23" ht="13.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row>
    <row r="478" spans="1:23" ht="13.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row>
    <row r="479" spans="1:23" ht="13.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row>
    <row r="480" spans="1:23" ht="13.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row>
    <row r="481" spans="1:23" ht="13.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row>
    <row r="482" spans="1:23" ht="13.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row>
    <row r="483" spans="1:23" ht="13.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row>
    <row r="484" spans="1:23" ht="13.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row>
    <row r="485" spans="1:23" ht="13.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row>
    <row r="486" spans="1:23" ht="13.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row>
    <row r="487" spans="1:23" ht="13.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row>
    <row r="488" spans="1:23" ht="13.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row>
    <row r="489" spans="1:23" ht="13.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row>
    <row r="490" spans="1:23" ht="13.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row>
    <row r="491" spans="1:23" ht="13.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row>
    <row r="492" spans="1:23" ht="13.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row>
    <row r="493" spans="1:23" ht="13.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row>
    <row r="494" spans="1:23" ht="13.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row>
    <row r="495" spans="1:23" ht="13.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row>
    <row r="496" spans="1:23" ht="13.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row>
    <row r="497" spans="1:23" ht="13.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row>
    <row r="498" spans="1:23" ht="13.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row>
    <row r="499" spans="1:23" ht="13.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row>
    <row r="500" spans="1:23" ht="13.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row>
    <row r="501" spans="1:23" ht="13.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row>
    <row r="502" spans="1:23" ht="13.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row>
    <row r="503" spans="1:23" ht="13.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row>
    <row r="504" spans="1:23" ht="13.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row>
    <row r="505" spans="1:23" ht="13.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row>
    <row r="506" spans="1:23" ht="13.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row>
    <row r="507" spans="1:23" ht="13.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row>
    <row r="508" spans="1:23" ht="13.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row>
    <row r="509" spans="1:23" ht="13.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row>
    <row r="510" spans="1:23" ht="13.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row>
    <row r="511" spans="1:23" ht="13.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row>
    <row r="512" spans="1:23" ht="13.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row>
    <row r="513" spans="1:23" ht="13.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row>
    <row r="514" spans="1:23" ht="13.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row>
    <row r="515" spans="1:23" ht="13.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row>
    <row r="516" spans="1:23" ht="13.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row>
    <row r="517" spans="1:23" ht="13.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row>
    <row r="518" spans="1:23" ht="13.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row>
    <row r="519" spans="1:23" ht="13.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row>
    <row r="520" spans="1:23" ht="13.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row>
    <row r="521" spans="1:23" ht="13.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row>
    <row r="522" spans="1:23" ht="13.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row>
    <row r="523" spans="1:23" ht="13.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row>
    <row r="524" spans="1:23" ht="13.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row>
    <row r="525" spans="1:23" ht="13.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row>
    <row r="526" spans="1:23" ht="13.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row>
    <row r="527" spans="1:23" ht="13.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row>
    <row r="528" spans="1:23" ht="13.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row>
    <row r="529" spans="1:23" ht="13.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row>
    <row r="530" spans="1:23" ht="13.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row>
    <row r="531" spans="1:23" ht="13.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row>
    <row r="532" spans="1:23" ht="13.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row>
    <row r="533" spans="1:23" ht="13.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row>
    <row r="534" spans="1:23" ht="13.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row>
    <row r="535" spans="1:23" ht="13.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row>
    <row r="536" spans="1:23" ht="13.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row>
    <row r="537" spans="1:23" ht="13.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row>
    <row r="538" spans="1:23" ht="13.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row>
    <row r="539" spans="1:23" ht="13.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row>
    <row r="540" spans="1:23" ht="13.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row>
    <row r="541" spans="1:23" ht="13.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row>
    <row r="542" spans="1:23" ht="13.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row>
    <row r="543" spans="1:23" ht="13.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row>
    <row r="544" spans="1:23" ht="13.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row>
    <row r="545" spans="1:23" ht="13.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row>
    <row r="546" spans="1:23" ht="13.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row>
    <row r="547" spans="1:23" ht="13.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row>
    <row r="548" spans="1:23" ht="13.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row>
    <row r="549" spans="1:23" ht="13.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row>
    <row r="550" spans="1:23" ht="13.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row>
    <row r="551" spans="1:23" ht="13.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row>
    <row r="552" spans="1:23" ht="13.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row>
    <row r="553" spans="1:23" ht="13.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row>
    <row r="554" spans="1:23" ht="13.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row>
    <row r="555" spans="1:23" ht="13.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row>
    <row r="556" spans="1:23" ht="13.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row>
    <row r="557" spans="1:23" ht="13.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row>
    <row r="558" spans="1:23" ht="13.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row>
    <row r="559" spans="1:23" ht="13.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row>
    <row r="560" spans="1:23" ht="13.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row>
    <row r="561" spans="1:23" ht="13.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row>
    <row r="562" spans="1:23" ht="13.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row>
    <row r="563" spans="1:23" ht="13.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row>
    <row r="564" spans="1:23" ht="13.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row>
    <row r="565" spans="1:23" ht="13.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row>
    <row r="566" spans="1:23" ht="13.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row>
    <row r="567" spans="1:23" ht="13.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row>
    <row r="568" spans="1:23" ht="13.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row>
    <row r="569" spans="1:23" ht="13.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row>
    <row r="570" spans="1:23" ht="13.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row>
    <row r="571" spans="1:23" ht="13.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row>
    <row r="572" spans="1:23" ht="13.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row>
    <row r="573" spans="1:23" ht="13.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row>
    <row r="574" spans="1:23" ht="13.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row>
    <row r="575" spans="1:23" ht="13.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row>
    <row r="576" spans="1:23" ht="13.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row>
    <row r="577" spans="1:23" ht="13.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row>
    <row r="578" spans="1:23" ht="13.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row>
    <row r="579" spans="1:23" ht="13.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row>
    <row r="580" spans="1:23" ht="13.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row>
    <row r="581" spans="1:23" ht="13.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row>
    <row r="582" spans="1:23" ht="13.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row>
    <row r="583" spans="1:23" ht="13.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row>
    <row r="584" spans="1:23" ht="13.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row>
    <row r="585" spans="1:23" ht="13.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row>
    <row r="586" spans="1:23" ht="13.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row>
    <row r="587" spans="1:23" ht="13.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row>
    <row r="588" spans="1:23" ht="13.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row>
    <row r="589" spans="1:23" ht="13.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row>
    <row r="590" spans="1:23" ht="13.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row>
    <row r="591" spans="1:23" ht="13.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row>
    <row r="592" spans="1:23" ht="13.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row>
    <row r="593" spans="1:23" ht="13.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row>
    <row r="594" spans="1:23" ht="13.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row>
    <row r="595" spans="1:23" ht="13.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row>
    <row r="596" spans="1:23" ht="13.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row>
    <row r="597" spans="1:23" ht="13.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row>
    <row r="598" spans="1:23" ht="13.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row>
    <row r="599" spans="1:23" ht="13.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row>
    <row r="600" spans="1:23" ht="13.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row>
    <row r="601" spans="1:23" ht="13.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row>
    <row r="602" spans="1:23" ht="13.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row>
    <row r="603" spans="1:23" ht="13.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row>
    <row r="604" spans="1:23" ht="13.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row>
    <row r="605" spans="1:23" ht="13.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row>
    <row r="606" spans="1:23" ht="13.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row>
    <row r="607" spans="1:23" ht="13.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row>
    <row r="608" spans="1:23" ht="13.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row>
    <row r="609" spans="1:23" ht="13.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row>
    <row r="610" spans="1:23" ht="13.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row>
    <row r="611" spans="1:23" ht="13.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row>
    <row r="612" spans="1:23" ht="13.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row>
    <row r="613" spans="1:23" ht="13.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row>
    <row r="614" spans="1:23" ht="13.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row>
    <row r="615" spans="1:23" ht="13.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row>
    <row r="616" spans="1:23" ht="13.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row>
    <row r="617" spans="1:23" ht="13.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row>
    <row r="618" spans="1:23" ht="13.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row>
    <row r="619" spans="1:23" ht="13.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row>
    <row r="620" spans="1:23" ht="13.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row>
    <row r="621" spans="1:23" ht="13.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row>
    <row r="622" spans="1:23" ht="13.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row>
    <row r="623" spans="1:23" ht="13.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row>
    <row r="624" spans="1:23" ht="13.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row>
    <row r="625" spans="1:23" ht="13.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row>
    <row r="626" spans="1:23" ht="13.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row>
    <row r="627" spans="1:23" ht="13.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row>
    <row r="628" spans="1:23" ht="13.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row>
    <row r="629" spans="1:23" ht="13.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row>
    <row r="630" spans="1:23" ht="13.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row>
    <row r="631" spans="1:23" ht="13.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row>
    <row r="632" spans="1:23" ht="13.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row>
    <row r="633" spans="1:23" ht="13.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row>
    <row r="634" spans="1:23" ht="13.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row>
    <row r="635" spans="1:23" ht="13.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row>
    <row r="636" spans="1:23" ht="13.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row>
    <row r="637" spans="1:23" ht="13.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row>
    <row r="638" spans="1:23" ht="13.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row>
    <row r="639" spans="1:23" ht="13.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row>
    <row r="640" spans="1:23" ht="13.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row>
    <row r="641" spans="1:23" ht="13.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row>
    <row r="642" spans="1:23" ht="13.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row>
    <row r="643" spans="1:23" ht="13.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row>
    <row r="644" spans="1:23" ht="13.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row>
    <row r="645" spans="1:23" ht="13.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row>
    <row r="646" spans="1:23" ht="13.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row>
    <row r="647" spans="1:23" ht="13.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row>
    <row r="648" spans="1:23" ht="13.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row>
    <row r="649" spans="1:23" ht="13.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row>
    <row r="650" spans="1:23" ht="13.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row>
    <row r="651" spans="1:23" ht="13.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row>
    <row r="652" spans="1:23" ht="13.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row>
    <row r="653" spans="1:23" ht="13.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row>
    <row r="654" spans="1:23" ht="13.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row>
    <row r="655" spans="1:23" ht="13.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row>
    <row r="656" spans="1:23" ht="13.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row>
    <row r="657" spans="1:23" ht="13.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row>
    <row r="658" spans="1:23" ht="13.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row>
    <row r="659" spans="1:23" ht="13.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row>
    <row r="660" spans="1:23" ht="13.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row>
    <row r="661" spans="1:23" ht="13.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row>
    <row r="662" spans="1:23" ht="13.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row>
    <row r="663" spans="1:23" ht="13.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row>
    <row r="664" spans="1:23" ht="13.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row>
    <row r="665" spans="1:23" ht="13.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row>
    <row r="666" spans="1:23" ht="13.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row>
    <row r="667" spans="1:23" ht="13.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row>
    <row r="668" spans="1:23" ht="13.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row>
    <row r="669" spans="1:23" ht="13.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row>
    <row r="670" spans="1:23" ht="13.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row>
    <row r="671" spans="1:23" ht="13.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row>
    <row r="672" spans="1:23" ht="13.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row>
    <row r="673" spans="1:23" ht="13.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row>
    <row r="674" spans="1:23" ht="13.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row>
    <row r="675" spans="1:23" ht="13.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row>
    <row r="676" spans="1:23" ht="13.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row>
    <row r="677" spans="1:23" ht="13.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row>
    <row r="678" spans="1:23" ht="13.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row>
    <row r="679" spans="1:23" ht="13.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row>
    <row r="680" spans="1:23" ht="13.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row>
    <row r="681" spans="1:23" ht="13.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row>
    <row r="682" spans="1:23" ht="13.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row>
    <row r="683" spans="1:23" ht="13.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row>
    <row r="684" spans="1:23" ht="13.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row>
    <row r="685" spans="1:23" ht="13.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row>
    <row r="686" spans="1:23" ht="13.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row>
    <row r="687" spans="1:23" ht="13.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row>
    <row r="688" spans="1:23" ht="13.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row>
    <row r="689" spans="1:23" ht="13.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row>
    <row r="690" spans="1:23" ht="13.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row>
    <row r="691" spans="1:23" ht="13.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row>
    <row r="692" spans="1:23" ht="13.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row>
    <row r="693" spans="1:23" ht="13.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row>
    <row r="694" spans="1:23" ht="13.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row>
    <row r="695" spans="1:23" ht="13.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row>
    <row r="696" spans="1:23" ht="13.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row>
    <row r="697" spans="1:23" ht="13.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row>
    <row r="698" spans="1:23" ht="13.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row>
    <row r="699" spans="1:23" ht="13.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row>
    <row r="700" spans="1:23" ht="13.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row>
    <row r="701" spans="1:23" ht="13.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row>
    <row r="702" spans="1:23" ht="13.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row>
    <row r="703" spans="1:23" ht="13.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row>
    <row r="704" spans="1:23" ht="13.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row>
    <row r="705" spans="1:23" ht="13.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row>
    <row r="706" spans="1:23" ht="13.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row>
    <row r="707" spans="1:23" ht="13.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row>
    <row r="708" spans="1:23" ht="13.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row>
    <row r="709" spans="1:23" ht="13.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row>
    <row r="710" spans="1:23" ht="13.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row>
    <row r="711" spans="1:23" ht="13.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row>
    <row r="712" spans="1:23" ht="13.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row>
    <row r="713" spans="1:23" ht="13.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row>
    <row r="714" spans="1:23" ht="13.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row>
    <row r="715" spans="1:23" ht="13.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row>
    <row r="716" spans="1:23" ht="13.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row>
    <row r="717" spans="1:23" ht="13.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row>
    <row r="718" spans="1:23" ht="13.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row>
    <row r="719" spans="1:23" ht="13.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row>
    <row r="720" spans="1:23" ht="13.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row>
    <row r="721" spans="1:23" ht="13.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row>
    <row r="722" spans="1:23" ht="13.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row>
    <row r="723" spans="1:23" ht="13.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row>
    <row r="724" spans="1:23" ht="13.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row>
    <row r="725" spans="1:23" ht="13.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row>
    <row r="726" spans="1:23" ht="13.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row>
    <row r="727" spans="1:23" ht="13.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row>
    <row r="728" spans="1:23" ht="13.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row>
    <row r="729" spans="1:23" ht="13.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row>
    <row r="730" spans="1:23" ht="13.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row>
    <row r="731" spans="1:23" ht="13.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row>
    <row r="732" spans="1:23" ht="13.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row>
    <row r="733" spans="1:23" ht="13.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row>
    <row r="734" spans="1:23" ht="13.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row>
    <row r="735" spans="1:23" ht="13.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row>
    <row r="736" spans="1:23" ht="13.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row>
    <row r="737" spans="1:23" ht="13.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row>
    <row r="738" spans="1:23" ht="13.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row>
    <row r="739" spans="1:23" ht="13.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row>
    <row r="740" spans="1:23" ht="13.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row>
    <row r="741" spans="1:23" ht="13.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row>
    <row r="742" spans="1:23" ht="13.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row>
    <row r="743" spans="1:23" ht="13.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row>
    <row r="744" spans="1:23" ht="13.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row>
    <row r="745" spans="1:23" ht="13.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row>
    <row r="746" spans="1:23" ht="13.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row>
    <row r="747" spans="1:23" ht="13.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row>
    <row r="748" spans="1:23" ht="13.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row>
    <row r="749" spans="1:23" ht="13.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row>
    <row r="750" spans="1:23" ht="13.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row>
    <row r="751" spans="1:23" ht="13.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row>
    <row r="752" spans="1:23" ht="13.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row>
    <row r="753" spans="1:23" ht="13.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row>
    <row r="754" spans="1:23" ht="13.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row>
    <row r="755" spans="1:23" ht="13.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row>
    <row r="756" spans="1:23" ht="13.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row>
    <row r="757" spans="1:23" ht="13.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row>
    <row r="758" spans="1:23" ht="13.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row>
    <row r="759" spans="1:23" ht="13.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row>
    <row r="760" spans="1:23" ht="13.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row>
    <row r="761" spans="1:23" ht="13.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row>
    <row r="762" spans="1:23" ht="13.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row>
    <row r="763" spans="1:23" ht="13.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row>
    <row r="764" spans="1:23" ht="13.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row>
    <row r="765" spans="1:23" ht="13.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row>
    <row r="766" spans="1:23" ht="13.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row>
    <row r="767" spans="1:23" ht="13.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row>
    <row r="768" spans="1:23" ht="13.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row>
    <row r="769" spans="1:23" ht="13.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row>
    <row r="770" spans="1:23" ht="13.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row>
    <row r="771" spans="1:23" ht="13.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row>
    <row r="772" spans="1:23" ht="13.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row>
    <row r="773" spans="1:23" ht="13.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row>
    <row r="774" spans="1:23" ht="13.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row>
    <row r="775" spans="1:23" ht="13.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row>
    <row r="776" spans="1:23" ht="13.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row>
    <row r="777" spans="1:23" ht="13.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row>
    <row r="778" spans="1:23" ht="13.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row>
    <row r="779" spans="1:23" ht="13.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row>
    <row r="780" spans="1:23" ht="13.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row>
    <row r="781" spans="1:23" ht="13.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row>
    <row r="782" spans="1:23" ht="13.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row>
    <row r="783" spans="1:23" ht="13.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row>
    <row r="784" spans="1:23" ht="13.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row>
    <row r="785" spans="1:23" ht="13.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row>
    <row r="786" spans="1:23" ht="13.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row>
    <row r="787" spans="1:23" ht="13.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row>
    <row r="788" spans="1:23" ht="13.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row>
    <row r="789" spans="1:23" ht="13.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row>
    <row r="790" spans="1:23" ht="13.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row>
    <row r="791" spans="1:23" ht="13.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row>
    <row r="792" spans="1:23" ht="13.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row>
    <row r="793" spans="1:23" ht="13.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row>
    <row r="794" spans="1:23" ht="13.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row>
    <row r="795" spans="1:23" ht="13.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row>
    <row r="796" spans="1:23" ht="13.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row>
    <row r="797" spans="1:23" ht="13.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row>
    <row r="798" spans="1:23" ht="13.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row>
    <row r="799" spans="1:23" ht="13.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row>
    <row r="800" spans="1:23" ht="13.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row>
    <row r="801" spans="1:23" ht="13.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row>
    <row r="802" spans="1:23" ht="13.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row>
    <row r="803" spans="1:23" ht="13.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row>
    <row r="804" spans="1:23" ht="13.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row>
    <row r="805" spans="1:23" ht="13.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row>
    <row r="806" spans="1:23" ht="13.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row>
    <row r="807" spans="1:23" ht="13.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row>
    <row r="808" spans="1:23" ht="13.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row>
    <row r="809" spans="1:23" ht="13.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row>
    <row r="810" spans="1:23" ht="13.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row>
    <row r="811" spans="1:23" ht="13.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row>
    <row r="812" spans="1:23" ht="13.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row>
    <row r="813" spans="1:23" ht="13.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row>
    <row r="814" spans="1:23" ht="13.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row>
    <row r="815" spans="1:23" ht="13.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row>
    <row r="816" spans="1:23" ht="13.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row>
    <row r="817" spans="1:23" ht="13.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row>
    <row r="818" spans="1:23" ht="13.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row>
    <row r="819" spans="1:23" ht="13.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row>
    <row r="820" spans="1:23" ht="13.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row>
    <row r="821" spans="1:23" ht="13.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row>
    <row r="822" spans="1:23" ht="13.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row>
    <row r="823" spans="1:23" ht="13.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row>
    <row r="824" spans="1:23" ht="13.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row>
    <row r="825" spans="1:23" ht="13.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row>
    <row r="826" spans="1:23" ht="13.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row>
    <row r="827" spans="1:23" ht="13.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row>
    <row r="828" spans="1:23" ht="13.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row>
    <row r="829" spans="1:23" ht="13.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row>
    <row r="830" spans="1:23" ht="13.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row>
    <row r="831" spans="1:23" ht="13.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row>
    <row r="832" spans="1:23" ht="13.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row>
    <row r="833" spans="1:23" ht="13.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row>
    <row r="834" spans="1:23" ht="13.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row>
    <row r="835" spans="1:23" ht="13.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row>
    <row r="836" spans="1:23" ht="13.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row>
    <row r="837" spans="1:23" ht="13.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row>
    <row r="838" spans="1:23" ht="13.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row>
    <row r="839" spans="1:23" ht="13.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row>
    <row r="840" spans="1:23" ht="13.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row>
    <row r="841" spans="1:23" ht="13.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row>
    <row r="842" spans="1:23" ht="13.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row>
    <row r="843" spans="1:23" ht="13.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row>
    <row r="844" spans="1:23" ht="13.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row>
    <row r="845" spans="1:23" ht="13.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row>
    <row r="846" spans="1:23" ht="13.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row>
    <row r="847" spans="1:23" ht="13.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row>
    <row r="848" spans="1:23" ht="13.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row>
    <row r="849" spans="1:23" ht="13.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row>
    <row r="850" spans="1:23" ht="13.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row>
    <row r="851" spans="1:23" ht="13.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row>
    <row r="852" spans="1:23" ht="13.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row>
    <row r="853" spans="1:23" ht="13.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row>
    <row r="854" spans="1:23" ht="13.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row>
    <row r="855" spans="1:23" ht="13.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row>
    <row r="856" spans="1:23" ht="13.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row>
    <row r="857" spans="1:23" ht="13.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row>
    <row r="858" spans="1:23" ht="13.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row>
    <row r="859" spans="1:23" ht="13.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row>
    <row r="860" spans="1:23" ht="13.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row>
    <row r="861" spans="1:23" ht="13.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row>
    <row r="862" spans="1:23" ht="13.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row>
    <row r="863" spans="1:23" ht="13.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row>
    <row r="864" spans="1:23" ht="13.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row>
    <row r="865" spans="1:23" ht="13.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row>
    <row r="866" spans="1:23" ht="13.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row>
    <row r="867" spans="1:23" ht="13.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row>
    <row r="868" spans="1:23" ht="13.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row>
    <row r="869" spans="1:23" ht="13.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row>
    <row r="870" spans="1:23" ht="13.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row>
    <row r="871" spans="1:23" ht="13.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row>
    <row r="872" spans="1:23" ht="13.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row>
    <row r="873" spans="1:23" ht="13.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row>
    <row r="874" spans="1:23" ht="13.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row>
    <row r="875" spans="1:23" ht="13.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row>
    <row r="876" spans="1:23" ht="13.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row>
    <row r="877" spans="1:23" ht="13.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row>
    <row r="878" spans="1:23" ht="13.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row>
    <row r="879" spans="1:23" ht="13.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row>
    <row r="880" spans="1:23" ht="13.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row>
    <row r="881" spans="1:23" ht="13.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row>
    <row r="882" spans="1:23" ht="13.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row>
    <row r="883" spans="1:23" ht="13.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row>
    <row r="884" spans="1:23" ht="13.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row>
    <row r="885" spans="1:23" ht="13.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row>
    <row r="886" spans="1:23" ht="13.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row>
    <row r="887" spans="1:23" ht="13.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row>
    <row r="888" spans="1:23" ht="13.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row>
    <row r="889" spans="1:23" ht="13.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row>
    <row r="890" spans="1:23" ht="13.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row>
    <row r="891" spans="1:23" ht="13.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row>
    <row r="892" spans="1:23" ht="13.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row>
    <row r="893" spans="1:23" ht="13.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row>
    <row r="894" spans="1:23" ht="13.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row>
    <row r="895" spans="1:23" ht="13.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row>
    <row r="896" spans="1:23" ht="13.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row>
    <row r="897" spans="1:23" ht="13.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row>
    <row r="898" spans="1:23" ht="13.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row>
    <row r="899" spans="1:23" ht="13.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row>
    <row r="900" spans="1:23" ht="13.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row>
    <row r="901" spans="1:23" ht="13.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row>
    <row r="902" spans="1:23" ht="13.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row>
    <row r="903" spans="1:23" ht="13.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row>
    <row r="904" spans="1:23" ht="13.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row>
    <row r="905" spans="1:23" ht="13.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row>
    <row r="906" spans="1:23" ht="13.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row>
    <row r="907" spans="1:23" ht="13.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row>
    <row r="908" spans="1:23" ht="13.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row>
    <row r="909" spans="1:23" ht="13.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row>
    <row r="910" spans="1:23" ht="13.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row>
    <row r="911" spans="1:23" ht="13.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row>
    <row r="912" spans="1:23" ht="13.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row>
    <row r="913" spans="1:23" ht="13.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row>
    <row r="914" spans="1:23" ht="13.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row>
    <row r="915" spans="1:23" ht="13.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row>
    <row r="916" spans="1:23" ht="13.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row>
    <row r="917" spans="1:23" ht="13.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row>
    <row r="918" spans="1:23" ht="13.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row>
    <row r="919" spans="1:23" ht="13.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row>
    <row r="920" spans="1:23" ht="13.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row>
    <row r="921" spans="1:23" ht="13.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row>
    <row r="922" spans="1:23" ht="13.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row>
    <row r="923" spans="1:23" ht="13.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row>
    <row r="924" spans="1:23" ht="13.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row>
    <row r="925" spans="1:23" ht="13.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row>
    <row r="926" spans="1:23" ht="13.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row>
    <row r="927" spans="1:23" ht="13.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row>
    <row r="928" spans="1:23" ht="13.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row>
    <row r="929" spans="1:23" ht="13.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row>
    <row r="930" spans="1:23" ht="13.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row>
    <row r="931" spans="1:23" ht="13.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row>
    <row r="932" spans="1:23" ht="13.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row>
    <row r="933" spans="1:23" ht="13.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row>
    <row r="934" spans="1:23" ht="13.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row>
    <row r="935" spans="1:23" ht="13.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row>
    <row r="936" spans="1:23" ht="13.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row>
    <row r="937" spans="1:23" ht="13.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row>
    <row r="938" spans="1:23" ht="13.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row>
    <row r="939" spans="1:23" ht="13.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row>
    <row r="940" spans="1:23" ht="13.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row>
    <row r="941" spans="1:23" ht="13.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row>
    <row r="942" spans="1:23" ht="13.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row>
    <row r="943" spans="1:23" ht="13.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row>
    <row r="944" spans="1:23" ht="13.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row>
    <row r="945" spans="1:23" ht="13.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row>
    <row r="946" spans="1:23" ht="13.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row>
    <row r="947" spans="1:23" ht="13.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row>
    <row r="948" spans="1:23" ht="13.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row>
    <row r="949" spans="1:23" ht="13.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row>
    <row r="950" spans="1:23" ht="13.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row>
    <row r="951" spans="1:23" ht="13.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row>
    <row r="952" spans="1:23" ht="13.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row>
    <row r="953" spans="1:23" ht="13.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row>
    <row r="954" spans="1:23" ht="13.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row>
    <row r="955" spans="1:23" ht="13.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row>
    <row r="956" spans="1:23" ht="13.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row>
    <row r="957" spans="1:23" ht="13.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row>
    <row r="958" spans="1:23" ht="13.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row>
    <row r="959" spans="1:23" ht="13.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row>
    <row r="960" spans="1:23" ht="13.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row>
    <row r="961" spans="1:23" ht="13.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row>
    <row r="962" spans="1:23" ht="13.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row>
    <row r="963" spans="1:23" ht="13.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row>
    <row r="964" spans="1:23" ht="13.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row>
    <row r="965" spans="1:23" ht="13.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row>
    <row r="966" spans="1:23" ht="13.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row>
    <row r="967" spans="1:23" ht="13.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row>
    <row r="968" spans="1:23" ht="13.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row>
    <row r="969" spans="1:23" ht="13.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row>
    <row r="970" spans="1:23" ht="13.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row>
    <row r="971" spans="1:23" ht="13.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row>
    <row r="972" spans="1:23" ht="13.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row>
    <row r="973" spans="1:23" ht="13.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row>
    <row r="974" spans="1:23" ht="13.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row>
    <row r="975" spans="1:23" ht="13.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row>
    <row r="976" spans="1:23" ht="13.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row>
    <row r="977" spans="1:23" ht="13.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row>
    <row r="978" spans="1:23" ht="13.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row>
    <row r="979" spans="1:23" ht="13.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row>
    <row r="980" spans="1:23" ht="13.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row>
    <row r="981" spans="1:23" ht="13.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row>
    <row r="982" spans="1:23" ht="13.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row>
    <row r="983" spans="1:23" ht="13.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row>
    <row r="984" spans="1:23" ht="13.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row>
    <row r="985" spans="1:23" ht="13.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row>
    <row r="986" spans="1:23" ht="13.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row>
    <row r="987" spans="1:23" ht="13.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row>
    <row r="988" spans="1:23" ht="13.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row>
    <row r="989" spans="1:23" ht="13.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row>
    <row r="990" spans="1:23" ht="13.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row>
    <row r="991" spans="1:23" ht="13.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row>
    <row r="992" spans="1:23" ht="13.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row>
    <row r="993" spans="1:23" ht="13.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row>
    <row r="994" spans="1:23" ht="13.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row>
    <row r="995" spans="1:23" ht="13.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row>
    <row r="996" spans="1:23" ht="13.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7"/>
  <sheetViews>
    <sheetView topLeftCell="A28" workbookViewId="0">
      <selection activeCell="E23" sqref="E23:J23"/>
    </sheetView>
  </sheetViews>
  <sheetFormatPr defaultColWidth="12.59765625" defaultRowHeight="15" customHeight="1" x14ac:dyDescent="0.25"/>
  <cols>
    <col min="1" max="1" width="5" style="44" customWidth="1"/>
    <col min="2" max="2" width="8" style="51" customWidth="1"/>
    <col min="3" max="3" width="8" style="45" customWidth="1"/>
    <col min="4" max="4" width="17.8984375" style="45" customWidth="1"/>
    <col min="5" max="9" width="8" style="45" customWidth="1"/>
    <col min="10" max="10" width="10.59765625" style="45" customWidth="1"/>
    <col min="11" max="14" width="7.59765625" style="45" customWidth="1"/>
    <col min="15" max="15" width="5.09765625" style="45" customWidth="1"/>
    <col min="16" max="27" width="7.59765625" style="45" customWidth="1"/>
    <col min="28" max="16384" width="12.59765625" style="45"/>
  </cols>
  <sheetData>
    <row r="1" spans="1:27" customFormat="1" ht="12.75" customHeight="1" x14ac:dyDescent="0.3">
      <c r="A1" s="53"/>
      <c r="B1" s="306" t="s">
        <v>612</v>
      </c>
      <c r="C1" s="307"/>
      <c r="D1" s="307"/>
      <c r="E1" s="307"/>
      <c r="F1" s="307"/>
      <c r="G1" s="307"/>
      <c r="H1" s="307"/>
      <c r="I1" s="307"/>
      <c r="J1" s="307"/>
      <c r="K1" s="56"/>
      <c r="L1" s="56"/>
      <c r="M1" s="56"/>
      <c r="N1" s="56"/>
      <c r="O1" s="56"/>
      <c r="P1" s="56"/>
      <c r="Q1" s="56"/>
      <c r="R1" s="56"/>
      <c r="S1" s="56"/>
      <c r="T1" s="56"/>
      <c r="U1" s="56"/>
      <c r="V1" s="56"/>
      <c r="W1" s="56"/>
      <c r="X1" s="56"/>
      <c r="Y1" s="56"/>
      <c r="Z1" s="56"/>
      <c r="AA1" s="56"/>
    </row>
    <row r="2" spans="1:27" customFormat="1" ht="15.6" x14ac:dyDescent="0.3">
      <c r="A2" s="53"/>
      <c r="B2" s="307"/>
      <c r="C2" s="307"/>
      <c r="D2" s="307"/>
      <c r="E2" s="307"/>
      <c r="F2" s="307"/>
      <c r="G2" s="307"/>
      <c r="H2" s="307"/>
      <c r="I2" s="307"/>
      <c r="J2" s="307"/>
      <c r="K2" s="56"/>
      <c r="L2" s="56"/>
      <c r="M2" s="56"/>
      <c r="N2" s="56"/>
      <c r="O2" s="56"/>
      <c r="P2" s="56"/>
      <c r="Q2" s="56"/>
      <c r="R2" s="56"/>
      <c r="S2" s="56"/>
      <c r="T2" s="56"/>
      <c r="U2" s="56"/>
      <c r="V2" s="56"/>
      <c r="W2" s="56"/>
      <c r="X2" s="56"/>
      <c r="Y2" s="56"/>
      <c r="Z2" s="56"/>
      <c r="AA2" s="56"/>
    </row>
    <row r="3" spans="1:27" customFormat="1" ht="15.6" x14ac:dyDescent="0.3">
      <c r="A3" s="53"/>
      <c r="B3" s="54"/>
      <c r="C3" s="54"/>
      <c r="D3" s="54"/>
      <c r="E3" s="165"/>
      <c r="F3" s="165"/>
      <c r="G3" s="166"/>
      <c r="H3" s="166"/>
      <c r="I3" s="95"/>
      <c r="J3" s="95"/>
      <c r="K3" s="56"/>
      <c r="L3" s="56"/>
      <c r="M3" s="56"/>
      <c r="N3" s="56"/>
      <c r="O3" s="56"/>
      <c r="P3" s="56"/>
      <c r="Q3" s="56"/>
      <c r="R3" s="56"/>
      <c r="S3" s="56"/>
      <c r="T3" s="56"/>
      <c r="U3" s="56"/>
      <c r="V3" s="56"/>
      <c r="W3" s="56"/>
      <c r="X3" s="56"/>
      <c r="Y3" s="56"/>
      <c r="Z3" s="56"/>
      <c r="AA3" s="56"/>
    </row>
    <row r="4" spans="1:27" ht="44.4" customHeight="1" x14ac:dyDescent="0.3">
      <c r="B4" s="315"/>
      <c r="C4" s="315"/>
      <c r="D4" s="315"/>
      <c r="E4" s="315"/>
      <c r="F4" s="315"/>
      <c r="G4" s="315"/>
      <c r="H4" s="315"/>
      <c r="I4" s="315"/>
      <c r="J4" s="315"/>
      <c r="K4" s="47"/>
      <c r="L4" s="47"/>
      <c r="M4" s="47"/>
      <c r="N4" s="47"/>
      <c r="O4" s="47"/>
      <c r="P4" s="47"/>
      <c r="Q4" s="47"/>
      <c r="R4" s="47"/>
      <c r="S4" s="47"/>
      <c r="T4" s="47"/>
      <c r="U4" s="47"/>
      <c r="V4" s="47"/>
      <c r="W4" s="47"/>
      <c r="X4" s="47"/>
      <c r="Y4" s="47"/>
      <c r="Z4" s="47"/>
      <c r="AA4" s="47"/>
    </row>
    <row r="5" spans="1:27" customFormat="1" ht="15.75" customHeight="1" x14ac:dyDescent="0.3">
      <c r="A5" s="53"/>
      <c r="B5" s="55"/>
      <c r="C5" s="55"/>
      <c r="D5" s="308" t="s">
        <v>149</v>
      </c>
      <c r="E5" s="309"/>
      <c r="F5" s="309"/>
      <c r="G5" s="309"/>
      <c r="H5" s="309"/>
      <c r="I5" s="55"/>
      <c r="J5" s="55"/>
      <c r="K5" s="56"/>
      <c r="L5" s="56"/>
      <c r="M5" s="56"/>
      <c r="N5" s="56"/>
      <c r="O5" s="56"/>
      <c r="P5" s="56"/>
      <c r="Q5" s="56"/>
      <c r="R5" s="56"/>
      <c r="S5" s="56"/>
      <c r="T5" s="56"/>
      <c r="U5" s="56"/>
      <c r="V5" s="56"/>
      <c r="W5" s="56"/>
      <c r="X5" s="56"/>
      <c r="Y5" s="56"/>
      <c r="Z5" s="56"/>
      <c r="AA5" s="56"/>
    </row>
    <row r="6" spans="1:27" customFormat="1" ht="15.75" customHeight="1" x14ac:dyDescent="0.3">
      <c r="A6" s="53"/>
      <c r="B6" s="55"/>
      <c r="C6" s="55"/>
      <c r="D6" s="55"/>
      <c r="E6" s="96"/>
      <c r="F6" s="96"/>
      <c r="G6" s="96"/>
      <c r="H6" s="55"/>
      <c r="I6" s="55"/>
      <c r="J6" s="55"/>
      <c r="K6" s="56"/>
      <c r="L6" s="56"/>
      <c r="M6" s="56"/>
      <c r="N6" s="56"/>
      <c r="O6" s="56"/>
      <c r="P6" s="56"/>
      <c r="Q6" s="56"/>
      <c r="R6" s="56"/>
      <c r="S6" s="56"/>
      <c r="T6" s="56"/>
      <c r="U6" s="56"/>
      <c r="V6" s="56"/>
      <c r="W6" s="56"/>
      <c r="X6" s="56"/>
      <c r="Y6" s="56"/>
      <c r="Z6" s="56"/>
      <c r="AA6" s="56"/>
    </row>
    <row r="7" spans="1:27" ht="15.75" customHeight="1" x14ac:dyDescent="0.3">
      <c r="B7" s="46"/>
      <c r="C7" s="46"/>
      <c r="D7" s="46"/>
      <c r="E7" s="310"/>
      <c r="F7" s="311"/>
      <c r="G7" s="311"/>
      <c r="H7" s="46"/>
      <c r="I7" s="46"/>
      <c r="J7" s="46"/>
      <c r="K7" s="47"/>
      <c r="L7" s="47"/>
      <c r="M7" s="47"/>
      <c r="N7" s="47"/>
      <c r="O7" s="47"/>
      <c r="P7" s="47"/>
      <c r="Q7" s="47"/>
      <c r="R7" s="47"/>
      <c r="S7" s="47"/>
      <c r="T7" s="47"/>
      <c r="U7" s="47"/>
      <c r="V7" s="47"/>
      <c r="W7" s="47"/>
      <c r="X7" s="47"/>
      <c r="Y7" s="47"/>
      <c r="Z7" s="47"/>
      <c r="AA7" s="47"/>
    </row>
    <row r="8" spans="1:27" customFormat="1" ht="15.75" customHeight="1" x14ac:dyDescent="0.3">
      <c r="A8" s="53"/>
      <c r="B8" s="55"/>
      <c r="C8" s="55"/>
      <c r="D8" s="55"/>
      <c r="E8" s="312" t="s">
        <v>3</v>
      </c>
      <c r="F8" s="309"/>
      <c r="G8" s="309"/>
      <c r="H8" s="55"/>
      <c r="I8" s="55"/>
      <c r="J8" s="55"/>
      <c r="K8" s="56"/>
      <c r="L8" s="56"/>
      <c r="M8" s="56"/>
      <c r="N8" s="56"/>
      <c r="O8" s="56"/>
      <c r="P8" s="56"/>
      <c r="Q8" s="56"/>
      <c r="R8" s="56"/>
      <c r="S8" s="56"/>
      <c r="T8" s="56"/>
      <c r="U8" s="56"/>
      <c r="V8" s="56"/>
      <c r="W8" s="56"/>
      <c r="X8" s="56"/>
      <c r="Y8" s="56"/>
      <c r="Z8" s="56"/>
      <c r="AA8" s="56"/>
    </row>
    <row r="9" spans="1:27" customFormat="1" ht="19.350000000000001" customHeight="1" x14ac:dyDescent="0.3">
      <c r="A9" s="53"/>
      <c r="B9" s="55"/>
      <c r="C9" s="55"/>
      <c r="D9" s="55"/>
      <c r="E9" s="312" t="s">
        <v>3</v>
      </c>
      <c r="F9" s="309"/>
      <c r="G9" s="309"/>
      <c r="H9" s="55"/>
      <c r="I9" s="55"/>
      <c r="J9" s="55"/>
      <c r="K9" s="56"/>
      <c r="L9" s="56"/>
      <c r="M9" s="56"/>
      <c r="N9" s="56"/>
      <c r="O9" s="56"/>
      <c r="P9" s="56"/>
      <c r="Q9" s="56"/>
      <c r="R9" s="56"/>
      <c r="S9" s="56"/>
      <c r="T9" s="56"/>
      <c r="U9" s="56"/>
      <c r="V9" s="56"/>
      <c r="W9" s="56"/>
      <c r="X9" s="56"/>
      <c r="Y9" s="56"/>
      <c r="Z9" s="56"/>
      <c r="AA9" s="56"/>
    </row>
    <row r="10" spans="1:27" customFormat="1" ht="24.6" customHeight="1" x14ac:dyDescent="0.3">
      <c r="A10" s="317"/>
      <c r="B10" s="317"/>
      <c r="C10" s="317"/>
      <c r="D10" s="317"/>
      <c r="E10" s="317"/>
      <c r="F10" s="317"/>
      <c r="G10" s="317"/>
      <c r="H10" s="317"/>
      <c r="I10" s="317"/>
      <c r="J10" s="317"/>
      <c r="K10" s="56"/>
      <c r="L10" s="56"/>
      <c r="M10" s="56"/>
      <c r="N10" s="56"/>
      <c r="O10" s="56"/>
      <c r="P10" s="56"/>
      <c r="Q10" s="56"/>
      <c r="R10" s="56"/>
      <c r="S10" s="56"/>
      <c r="T10" s="56"/>
      <c r="U10" s="56"/>
      <c r="V10" s="56"/>
      <c r="W10" s="56"/>
      <c r="X10" s="56"/>
      <c r="Y10" s="56"/>
      <c r="Z10" s="56"/>
      <c r="AA10" s="56"/>
    </row>
    <row r="11" spans="1:27" ht="15.6" x14ac:dyDescent="0.3">
      <c r="B11" s="11"/>
      <c r="C11" s="11"/>
      <c r="D11" s="11"/>
      <c r="E11" s="313"/>
      <c r="F11" s="314"/>
      <c r="G11" s="314"/>
      <c r="H11" s="11"/>
      <c r="I11" s="11"/>
      <c r="J11" s="11"/>
      <c r="K11" s="47"/>
      <c r="L11" s="47"/>
      <c r="M11" s="47"/>
      <c r="N11" s="47"/>
      <c r="O11" s="47"/>
      <c r="P11" s="47"/>
      <c r="Q11" s="47"/>
      <c r="R11" s="47"/>
      <c r="S11" s="47"/>
      <c r="T11" s="47"/>
      <c r="U11" s="47"/>
      <c r="V11" s="47"/>
      <c r="W11" s="47"/>
      <c r="X11" s="47"/>
      <c r="Y11" s="47"/>
      <c r="Z11" s="47"/>
      <c r="AA11" s="47"/>
    </row>
    <row r="12" spans="1:27" customFormat="1" ht="15.6" x14ac:dyDescent="0.3">
      <c r="A12" s="53"/>
      <c r="B12" s="54"/>
      <c r="C12" s="54"/>
      <c r="D12" s="54"/>
      <c r="E12" s="312" t="s">
        <v>150</v>
      </c>
      <c r="F12" s="312"/>
      <c r="G12" s="312"/>
      <c r="H12" s="54"/>
      <c r="I12" s="54"/>
      <c r="J12" s="54"/>
      <c r="K12" s="56"/>
      <c r="L12" s="56"/>
      <c r="M12" s="56"/>
      <c r="N12" s="56"/>
      <c r="O12" s="56"/>
      <c r="P12" s="56"/>
      <c r="Q12" s="56"/>
      <c r="R12" s="56"/>
      <c r="S12" s="56"/>
      <c r="T12" s="56"/>
      <c r="U12" s="56"/>
      <c r="V12" s="56"/>
      <c r="W12" s="56"/>
      <c r="X12" s="56"/>
      <c r="Y12" s="56"/>
      <c r="Z12" s="56"/>
      <c r="AA12" s="56"/>
    </row>
    <row r="13" spans="1:27" customFormat="1" ht="15.6" x14ac:dyDescent="0.3">
      <c r="A13" s="53"/>
      <c r="B13" s="54"/>
      <c r="C13" s="54"/>
      <c r="D13" s="54"/>
      <c r="E13" s="54"/>
      <c r="F13" s="97"/>
      <c r="G13" s="54"/>
      <c r="H13" s="54"/>
      <c r="I13" s="54"/>
      <c r="J13" s="54"/>
      <c r="K13" s="56"/>
      <c r="L13" s="56"/>
      <c r="M13" s="56"/>
      <c r="N13" s="56"/>
      <c r="O13" s="56"/>
      <c r="P13" s="56"/>
      <c r="Q13" s="56"/>
      <c r="R13" s="56"/>
      <c r="S13" s="56"/>
      <c r="T13" s="56"/>
      <c r="U13" s="56"/>
      <c r="V13" s="56"/>
      <c r="W13" s="56"/>
      <c r="X13" s="56"/>
      <c r="Y13" s="56"/>
      <c r="Z13" s="56"/>
      <c r="AA13" s="56"/>
    </row>
    <row r="14" spans="1:27" ht="51" customHeight="1" x14ac:dyDescent="0.3">
      <c r="B14" s="316" t="s">
        <v>706</v>
      </c>
      <c r="C14" s="315"/>
      <c r="D14" s="315"/>
      <c r="E14" s="315"/>
      <c r="F14" s="315"/>
      <c r="G14" s="315"/>
      <c r="H14" s="315"/>
      <c r="I14" s="315"/>
      <c r="J14" s="315"/>
      <c r="K14" s="47"/>
      <c r="L14" s="47"/>
      <c r="M14" s="56"/>
      <c r="N14" s="47"/>
      <c r="O14" s="47"/>
      <c r="P14" s="47"/>
      <c r="Q14" s="47"/>
      <c r="R14" s="47"/>
      <c r="S14" s="47"/>
      <c r="T14" s="47"/>
      <c r="U14" s="47"/>
      <c r="V14" s="47"/>
      <c r="W14" s="47"/>
      <c r="X14" s="47"/>
      <c r="Y14" s="47"/>
      <c r="Z14" s="47"/>
      <c r="AA14" s="47"/>
    </row>
    <row r="15" spans="1:27" customFormat="1" ht="15.6" x14ac:dyDescent="0.3">
      <c r="A15" s="53"/>
      <c r="B15" s="54"/>
      <c r="C15" s="304" t="s">
        <v>581</v>
      </c>
      <c r="D15" s="305"/>
      <c r="E15" s="305"/>
      <c r="F15" s="305"/>
      <c r="G15" s="305"/>
      <c r="H15" s="305"/>
      <c r="I15" s="305"/>
      <c r="J15" s="54"/>
      <c r="K15" s="56"/>
      <c r="L15" s="56"/>
      <c r="M15" s="56"/>
      <c r="N15" s="56"/>
      <c r="O15" s="56"/>
      <c r="P15" s="56"/>
      <c r="Q15" s="56"/>
      <c r="R15" s="56"/>
      <c r="S15" s="56"/>
      <c r="T15" s="56"/>
      <c r="U15" s="56"/>
      <c r="V15" s="56"/>
      <c r="W15" s="56"/>
      <c r="X15" s="56"/>
      <c r="Y15" s="56"/>
      <c r="Z15" s="56"/>
      <c r="AA15" s="56"/>
    </row>
    <row r="16" spans="1:27" customFormat="1" ht="15.6" x14ac:dyDescent="0.3">
      <c r="A16" s="53"/>
      <c r="B16" s="54"/>
      <c r="C16" s="54"/>
      <c r="D16" s="54"/>
      <c r="E16" s="54"/>
      <c r="F16" s="54"/>
      <c r="G16" s="54"/>
      <c r="H16" s="54"/>
      <c r="I16" s="54"/>
      <c r="J16" s="54"/>
      <c r="K16" s="56"/>
      <c r="L16" s="56"/>
      <c r="M16" s="56"/>
      <c r="N16" s="56"/>
      <c r="O16" s="56"/>
      <c r="P16" s="56"/>
      <c r="Q16" s="56"/>
      <c r="R16" s="56"/>
      <c r="S16" s="56"/>
      <c r="T16" s="56"/>
      <c r="U16" s="56"/>
      <c r="V16" s="56"/>
      <c r="W16" s="56"/>
      <c r="X16" s="56"/>
      <c r="Y16" s="56"/>
      <c r="Z16" s="56"/>
      <c r="AA16" s="56"/>
    </row>
    <row r="17" spans="1:27" customFormat="1" ht="15.6" x14ac:dyDescent="0.3">
      <c r="A17" s="53" t="s">
        <v>4</v>
      </c>
      <c r="B17" s="98" t="s">
        <v>202</v>
      </c>
      <c r="C17" s="98"/>
      <c r="D17" s="98"/>
      <c r="E17" s="98"/>
      <c r="F17" s="54"/>
      <c r="G17" s="54"/>
      <c r="H17" s="54"/>
      <c r="I17" s="54"/>
      <c r="J17" s="54"/>
      <c r="K17" s="56"/>
      <c r="L17" s="56"/>
      <c r="M17" s="56"/>
      <c r="N17" s="56"/>
      <c r="O17" s="56"/>
      <c r="P17" s="56"/>
      <c r="Q17" s="56"/>
      <c r="R17" s="56"/>
      <c r="S17" s="56"/>
      <c r="T17" s="56"/>
      <c r="U17" s="56"/>
      <c r="V17" s="56"/>
      <c r="W17" s="56"/>
      <c r="X17" s="56"/>
      <c r="Y17" s="56"/>
      <c r="Z17" s="56"/>
      <c r="AA17" s="56"/>
    </row>
    <row r="18" spans="1:27" ht="15.6" x14ac:dyDescent="0.3">
      <c r="A18" s="44" t="s">
        <v>50</v>
      </c>
      <c r="B18" s="324" t="s">
        <v>207</v>
      </c>
      <c r="C18" s="324"/>
      <c r="D18" s="324"/>
      <c r="E18" s="299"/>
      <c r="F18" s="300"/>
      <c r="G18" s="300"/>
      <c r="H18" s="300"/>
      <c r="I18" s="300"/>
      <c r="J18" s="301"/>
      <c r="K18" s="47"/>
      <c r="L18" s="47"/>
      <c r="M18" s="47"/>
      <c r="N18" s="47"/>
      <c r="O18" s="47"/>
      <c r="P18" s="47"/>
      <c r="Q18" s="47"/>
      <c r="R18" s="47"/>
      <c r="S18" s="47"/>
      <c r="T18" s="47"/>
      <c r="U18" s="47"/>
      <c r="V18" s="47"/>
      <c r="W18" s="47"/>
      <c r="X18" s="47"/>
      <c r="Y18" s="47"/>
      <c r="Z18" s="47"/>
      <c r="AA18" s="47"/>
    </row>
    <row r="19" spans="1:27" ht="15.6" x14ac:dyDescent="0.3">
      <c r="A19" s="44" t="s">
        <v>676</v>
      </c>
      <c r="B19" s="324" t="s">
        <v>8</v>
      </c>
      <c r="C19" s="324"/>
      <c r="D19" s="324"/>
      <c r="E19" s="299"/>
      <c r="F19" s="300"/>
      <c r="G19" s="300"/>
      <c r="H19" s="300"/>
      <c r="I19" s="300"/>
      <c r="J19" s="301"/>
      <c r="K19" s="47"/>
      <c r="L19" s="47"/>
      <c r="M19" s="47"/>
      <c r="N19" s="47"/>
      <c r="O19" s="47"/>
      <c r="P19" s="47"/>
      <c r="Q19" s="47"/>
      <c r="R19" s="47"/>
      <c r="S19" s="47"/>
      <c r="T19" s="47"/>
      <c r="U19" s="47"/>
      <c r="V19" s="47"/>
      <c r="W19" s="47"/>
      <c r="X19" s="47"/>
      <c r="Y19" s="47"/>
      <c r="Z19" s="47"/>
      <c r="AA19" s="47"/>
    </row>
    <row r="20" spans="1:27" ht="15.6" x14ac:dyDescent="0.3">
      <c r="A20" s="44" t="s">
        <v>51</v>
      </c>
      <c r="B20" s="318" t="s">
        <v>9</v>
      </c>
      <c r="C20" s="319"/>
      <c r="D20" s="320"/>
      <c r="E20" s="321"/>
      <c r="F20" s="322"/>
      <c r="G20" s="322"/>
      <c r="H20" s="322"/>
      <c r="I20" s="322"/>
      <c r="J20" s="323"/>
      <c r="K20" s="47"/>
      <c r="L20" s="47"/>
      <c r="M20" s="47"/>
      <c r="N20" s="47"/>
      <c r="O20" s="47"/>
      <c r="P20" s="47"/>
      <c r="Q20" s="47"/>
      <c r="R20" s="47"/>
      <c r="S20" s="47"/>
      <c r="T20" s="47"/>
      <c r="U20" s="47"/>
      <c r="V20" s="47"/>
      <c r="W20" s="47"/>
      <c r="X20" s="47"/>
      <c r="Y20" s="47"/>
      <c r="Z20" s="47"/>
      <c r="AA20" s="47"/>
    </row>
    <row r="21" spans="1:27" ht="15.6" x14ac:dyDescent="0.3">
      <c r="A21" s="44" t="s">
        <v>52</v>
      </c>
      <c r="B21" s="325" t="s">
        <v>10</v>
      </c>
      <c r="C21" s="326"/>
      <c r="D21" s="327"/>
      <c r="E21" s="321"/>
      <c r="F21" s="322"/>
      <c r="G21" s="322"/>
      <c r="H21" s="322"/>
      <c r="I21" s="322"/>
      <c r="J21" s="323"/>
      <c r="K21" s="47"/>
      <c r="L21" s="47"/>
      <c r="M21" s="47"/>
      <c r="N21" s="47"/>
      <c r="O21" s="47"/>
      <c r="P21" s="47"/>
      <c r="Q21" s="47"/>
      <c r="R21" s="47"/>
      <c r="S21" s="47"/>
      <c r="T21" s="47"/>
      <c r="U21" s="47"/>
      <c r="V21" s="47"/>
      <c r="W21" s="47"/>
      <c r="X21" s="47"/>
      <c r="Y21" s="47"/>
      <c r="Z21" s="47"/>
      <c r="AA21" s="47"/>
    </row>
    <row r="22" spans="1:27" ht="15.6" x14ac:dyDescent="0.3">
      <c r="A22" s="44" t="s">
        <v>53</v>
      </c>
      <c r="B22" s="318" t="s">
        <v>11</v>
      </c>
      <c r="C22" s="319"/>
      <c r="D22" s="320"/>
      <c r="E22" s="321"/>
      <c r="F22" s="322"/>
      <c r="G22" s="322"/>
      <c r="H22" s="322"/>
      <c r="I22" s="322"/>
      <c r="J22" s="323"/>
      <c r="K22" s="47"/>
      <c r="L22" s="47"/>
      <c r="M22" s="47"/>
      <c r="N22" s="47"/>
      <c r="O22" s="48"/>
      <c r="P22" s="47"/>
      <c r="Q22" s="47"/>
      <c r="R22" s="47"/>
      <c r="S22" s="47"/>
      <c r="T22" s="47"/>
      <c r="U22" s="47"/>
      <c r="V22" s="47"/>
      <c r="W22" s="47"/>
      <c r="X22" s="47"/>
      <c r="Y22" s="47"/>
      <c r="Z22" s="47"/>
      <c r="AA22" s="47"/>
    </row>
    <row r="23" spans="1:27" ht="15.6" x14ac:dyDescent="0.3">
      <c r="A23" s="44" t="s">
        <v>97</v>
      </c>
      <c r="B23" s="318" t="s">
        <v>12</v>
      </c>
      <c r="C23" s="319"/>
      <c r="D23" s="320"/>
      <c r="E23" s="321"/>
      <c r="F23" s="322"/>
      <c r="G23" s="322"/>
      <c r="H23" s="322"/>
      <c r="I23" s="322"/>
      <c r="J23" s="323"/>
      <c r="K23" s="47"/>
      <c r="L23" s="47"/>
      <c r="M23" s="47"/>
      <c r="N23" s="47"/>
      <c r="O23" s="47"/>
      <c r="P23" s="47"/>
      <c r="Q23" s="47"/>
      <c r="R23" s="47"/>
      <c r="S23" s="47"/>
      <c r="T23" s="47"/>
      <c r="U23" s="47"/>
      <c r="V23" s="47"/>
      <c r="W23" s="47"/>
      <c r="X23" s="47"/>
      <c r="Y23" s="47"/>
      <c r="Z23" s="47"/>
      <c r="AA23" s="47"/>
    </row>
    <row r="24" spans="1:27" ht="15.6" x14ac:dyDescent="0.3">
      <c r="A24" s="44" t="s">
        <v>98</v>
      </c>
      <c r="B24" s="318" t="s">
        <v>13</v>
      </c>
      <c r="C24" s="319"/>
      <c r="D24" s="320"/>
      <c r="E24" s="321"/>
      <c r="F24" s="322"/>
      <c r="G24" s="322"/>
      <c r="H24" s="322"/>
      <c r="I24" s="322"/>
      <c r="J24" s="323"/>
      <c r="K24" s="47"/>
      <c r="L24" s="47"/>
      <c r="M24" s="47"/>
      <c r="N24" s="47"/>
      <c r="O24" s="47"/>
      <c r="P24" s="47"/>
      <c r="Q24" s="47"/>
      <c r="R24" s="47"/>
      <c r="S24" s="47"/>
      <c r="T24" s="47"/>
      <c r="U24" s="47"/>
      <c r="V24" s="47"/>
      <c r="W24" s="47"/>
      <c r="X24" s="47"/>
      <c r="Y24" s="47"/>
      <c r="Z24" s="47"/>
      <c r="AA24" s="47"/>
    </row>
    <row r="25" spans="1:27" ht="15.6" x14ac:dyDescent="0.3">
      <c r="A25" s="44" t="s">
        <v>99</v>
      </c>
      <c r="B25" s="318" t="s">
        <v>14</v>
      </c>
      <c r="C25" s="319"/>
      <c r="D25" s="320"/>
      <c r="E25" s="321"/>
      <c r="F25" s="322"/>
      <c r="G25" s="322"/>
      <c r="H25" s="322"/>
      <c r="I25" s="322"/>
      <c r="J25" s="323"/>
      <c r="K25" s="47"/>
      <c r="L25" s="47"/>
      <c r="M25" s="47"/>
      <c r="N25" s="47"/>
      <c r="O25" s="47"/>
      <c r="P25" s="47"/>
      <c r="Q25" s="47"/>
      <c r="R25" s="47"/>
      <c r="S25" s="47"/>
      <c r="T25" s="47"/>
      <c r="U25" s="47"/>
      <c r="V25" s="47"/>
      <c r="W25" s="47"/>
      <c r="X25" s="47"/>
      <c r="Y25" s="47"/>
      <c r="Z25" s="47"/>
      <c r="AA25" s="47"/>
    </row>
    <row r="26" spans="1:27" ht="15.6" x14ac:dyDescent="0.3">
      <c r="A26" s="44" t="s">
        <v>100</v>
      </c>
      <c r="B26" s="318" t="s">
        <v>15</v>
      </c>
      <c r="C26" s="319"/>
      <c r="D26" s="320"/>
      <c r="E26" s="321"/>
      <c r="F26" s="322"/>
      <c r="G26" s="322"/>
      <c r="H26" s="322"/>
      <c r="I26" s="322"/>
      <c r="J26" s="323"/>
      <c r="K26" s="47"/>
      <c r="L26" s="47"/>
      <c r="M26" s="47"/>
      <c r="N26" s="47"/>
      <c r="O26" s="47"/>
      <c r="P26" s="47"/>
      <c r="Q26" s="47"/>
      <c r="R26" s="47"/>
      <c r="S26" s="47"/>
      <c r="T26" s="47"/>
      <c r="U26" s="47"/>
      <c r="V26" s="47"/>
      <c r="W26" s="47"/>
      <c r="X26" s="47"/>
      <c r="Y26" s="47"/>
      <c r="Z26" s="47"/>
      <c r="AA26" s="47"/>
    </row>
    <row r="27" spans="1:27" ht="15.6" x14ac:dyDescent="0.3">
      <c r="A27" s="44" t="s">
        <v>101</v>
      </c>
      <c r="B27" s="324" t="s">
        <v>16</v>
      </c>
      <c r="C27" s="324"/>
      <c r="D27" s="324"/>
      <c r="E27" s="321"/>
      <c r="F27" s="322"/>
      <c r="G27" s="322"/>
      <c r="H27" s="322"/>
      <c r="I27" s="322"/>
      <c r="J27" s="323"/>
      <c r="K27" s="47"/>
      <c r="L27" s="47"/>
      <c r="M27" s="48"/>
      <c r="N27" s="47"/>
      <c r="O27" s="47"/>
      <c r="P27" s="47"/>
      <c r="Q27" s="47"/>
      <c r="R27" s="47"/>
      <c r="S27" s="47"/>
      <c r="T27" s="47"/>
      <c r="U27" s="47"/>
      <c r="V27" s="47"/>
      <c r="W27" s="47"/>
      <c r="X27" s="47"/>
      <c r="Y27" s="47"/>
      <c r="Z27" s="47"/>
      <c r="AA27" s="47"/>
    </row>
    <row r="28" spans="1:27" ht="15.6" x14ac:dyDescent="0.3">
      <c r="A28" s="44" t="s">
        <v>102</v>
      </c>
      <c r="B28" s="318" t="s">
        <v>208</v>
      </c>
      <c r="C28" s="319"/>
      <c r="D28" s="320"/>
      <c r="E28" s="321"/>
      <c r="F28" s="322"/>
      <c r="G28" s="322"/>
      <c r="H28" s="322"/>
      <c r="I28" s="322"/>
      <c r="J28" s="323"/>
      <c r="K28" s="47"/>
      <c r="L28" s="47"/>
      <c r="M28" s="47"/>
      <c r="N28" s="47"/>
      <c r="O28" s="47"/>
      <c r="P28" s="47"/>
      <c r="Q28" s="47"/>
      <c r="R28" s="47"/>
      <c r="S28" s="47"/>
      <c r="T28" s="47"/>
      <c r="U28" s="47"/>
      <c r="V28" s="47"/>
      <c r="W28" s="47"/>
      <c r="X28" s="47"/>
      <c r="Y28" s="47"/>
      <c r="Z28" s="47"/>
      <c r="AA28" s="47"/>
    </row>
    <row r="29" spans="1:27" ht="30.9" customHeight="1" x14ac:dyDescent="0.3">
      <c r="A29" s="44" t="s">
        <v>103</v>
      </c>
      <c r="B29" s="325" t="s">
        <v>209</v>
      </c>
      <c r="C29" s="326"/>
      <c r="D29" s="327"/>
      <c r="E29" s="321"/>
      <c r="F29" s="322"/>
      <c r="G29" s="322"/>
      <c r="H29" s="322"/>
      <c r="I29" s="322"/>
      <c r="J29" s="323"/>
      <c r="K29" s="47"/>
      <c r="L29" s="47"/>
      <c r="M29" s="47"/>
      <c r="N29" s="47"/>
      <c r="O29" s="47"/>
      <c r="P29" s="47"/>
      <c r="Q29" s="47"/>
      <c r="R29" s="47"/>
      <c r="S29" s="47"/>
      <c r="T29" s="47"/>
      <c r="U29" s="47"/>
      <c r="V29" s="47"/>
      <c r="W29" s="47"/>
      <c r="X29" s="47"/>
      <c r="Y29" s="47"/>
      <c r="Z29" s="47"/>
      <c r="AA29" s="47"/>
    </row>
    <row r="30" spans="1:27" ht="24.9" customHeight="1" x14ac:dyDescent="0.3">
      <c r="A30" s="44" t="s">
        <v>104</v>
      </c>
      <c r="B30" s="329" t="s">
        <v>210</v>
      </c>
      <c r="C30" s="330"/>
      <c r="D30" s="331"/>
      <c r="E30" s="321"/>
      <c r="F30" s="322"/>
      <c r="G30" s="322"/>
      <c r="H30" s="322"/>
      <c r="I30" s="322"/>
      <c r="J30" s="323"/>
      <c r="K30" s="47"/>
      <c r="L30" s="47"/>
      <c r="M30" s="47"/>
      <c r="N30" s="47"/>
      <c r="O30" s="48"/>
      <c r="P30" s="47"/>
      <c r="Q30" s="47"/>
      <c r="R30" s="47"/>
      <c r="S30" s="47"/>
      <c r="T30" s="47"/>
      <c r="U30" s="47"/>
      <c r="V30" s="47"/>
      <c r="W30" s="47"/>
      <c r="X30" s="47"/>
      <c r="Y30" s="47"/>
      <c r="Z30" s="47"/>
      <c r="AA30" s="47"/>
    </row>
    <row r="31" spans="1:27" ht="15.6" x14ac:dyDescent="0.3">
      <c r="B31" s="54"/>
      <c r="C31" s="54"/>
      <c r="D31" s="54"/>
      <c r="E31" s="54"/>
      <c r="F31" s="54"/>
      <c r="G31" s="54"/>
      <c r="H31" s="54"/>
      <c r="I31" s="54"/>
      <c r="J31" s="54"/>
      <c r="K31" s="47"/>
      <c r="L31" s="47"/>
      <c r="M31" s="47"/>
      <c r="N31" s="47"/>
      <c r="O31" s="48"/>
      <c r="P31" s="47"/>
      <c r="Q31" s="47"/>
      <c r="R31" s="47"/>
      <c r="S31" s="47"/>
      <c r="T31" s="47"/>
      <c r="U31" s="47"/>
      <c r="V31" s="47"/>
      <c r="W31" s="47"/>
      <c r="X31" s="47"/>
      <c r="Y31" s="47"/>
      <c r="Z31" s="47"/>
      <c r="AA31" s="47"/>
    </row>
    <row r="32" spans="1:27" ht="15.6" x14ac:dyDescent="0.3">
      <c r="A32" s="44" t="s">
        <v>26</v>
      </c>
      <c r="B32" s="98" t="s">
        <v>191</v>
      </c>
      <c r="C32" s="98"/>
      <c r="D32" s="98"/>
      <c r="E32" s="98"/>
      <c r="F32" s="54"/>
      <c r="G32" s="54"/>
      <c r="H32" s="54"/>
      <c r="I32" s="54"/>
      <c r="J32" s="54"/>
      <c r="K32" s="47"/>
      <c r="L32" s="47"/>
      <c r="M32" s="47"/>
      <c r="N32" s="47"/>
      <c r="O32" s="47"/>
      <c r="P32" s="47"/>
      <c r="Q32" s="47"/>
      <c r="R32" s="47"/>
      <c r="S32" s="47"/>
      <c r="T32" s="47"/>
      <c r="U32" s="47"/>
      <c r="V32" s="47"/>
      <c r="W32" s="47"/>
      <c r="X32" s="47"/>
      <c r="Y32" s="47"/>
      <c r="Z32" s="47"/>
      <c r="AA32" s="47"/>
    </row>
    <row r="33" spans="1:27" ht="40.5" customHeight="1" x14ac:dyDescent="0.3">
      <c r="A33" s="44" t="s">
        <v>27</v>
      </c>
      <c r="B33" s="332" t="s">
        <v>611</v>
      </c>
      <c r="C33" s="332"/>
      <c r="D33" s="332"/>
      <c r="E33" s="347"/>
      <c r="F33" s="347"/>
      <c r="G33" s="347"/>
      <c r="H33" s="347"/>
      <c r="I33" s="347"/>
      <c r="J33" s="347"/>
      <c r="K33" s="47"/>
      <c r="L33" s="47"/>
      <c r="M33" s="47"/>
      <c r="N33" s="47"/>
      <c r="O33" s="47"/>
      <c r="P33" s="47"/>
      <c r="Q33" s="47"/>
      <c r="R33" s="47"/>
      <c r="S33" s="47"/>
      <c r="T33" s="47"/>
      <c r="U33" s="47"/>
      <c r="V33" s="47"/>
      <c r="W33" s="47"/>
      <c r="X33" s="47"/>
      <c r="Y33" s="47"/>
      <c r="Z33" s="47"/>
      <c r="AA33" s="47"/>
    </row>
    <row r="34" spans="1:27" ht="15.6" customHeight="1" x14ac:dyDescent="0.3">
      <c r="A34" s="328" t="s">
        <v>54</v>
      </c>
      <c r="B34" s="348" t="s">
        <v>192</v>
      </c>
      <c r="C34" s="349"/>
      <c r="D34" s="350"/>
      <c r="E34" s="357" t="s">
        <v>518</v>
      </c>
      <c r="F34" s="358"/>
      <c r="G34" s="358"/>
      <c r="H34" s="358"/>
      <c r="I34" s="358"/>
      <c r="J34" s="49"/>
      <c r="K34" s="47"/>
      <c r="L34" s="47"/>
      <c r="M34" s="47"/>
      <c r="N34" s="47"/>
      <c r="O34" s="47"/>
      <c r="P34" s="47"/>
      <c r="Q34" s="47"/>
      <c r="R34" s="47"/>
      <c r="S34" s="47"/>
      <c r="T34" s="47"/>
      <c r="U34" s="47"/>
      <c r="V34" s="47"/>
      <c r="W34" s="47"/>
      <c r="X34" s="47"/>
      <c r="Y34" s="47"/>
      <c r="Z34" s="47"/>
      <c r="AA34" s="47"/>
    </row>
    <row r="35" spans="1:27" ht="15.6" customHeight="1" x14ac:dyDescent="0.3">
      <c r="A35" s="328"/>
      <c r="B35" s="351"/>
      <c r="C35" s="352"/>
      <c r="D35" s="353"/>
      <c r="E35" s="357" t="s">
        <v>582</v>
      </c>
      <c r="F35" s="359"/>
      <c r="G35" s="359"/>
      <c r="H35" s="359"/>
      <c r="I35" s="359"/>
      <c r="J35" s="360"/>
      <c r="K35" s="47"/>
      <c r="L35" s="47"/>
      <c r="M35" s="47"/>
      <c r="N35" s="47"/>
      <c r="O35" s="47"/>
      <c r="P35" s="47"/>
      <c r="Q35" s="47"/>
      <c r="R35" s="47"/>
      <c r="S35" s="47"/>
      <c r="T35" s="47"/>
      <c r="U35" s="47"/>
      <c r="V35" s="47"/>
      <c r="W35" s="47"/>
      <c r="X35" s="47"/>
      <c r="Y35" s="47"/>
      <c r="Z35" s="47"/>
      <c r="AA35" s="47"/>
    </row>
    <row r="36" spans="1:27" ht="141" customHeight="1" x14ac:dyDescent="0.3">
      <c r="A36" s="328"/>
      <c r="B36" s="354"/>
      <c r="C36" s="355"/>
      <c r="D36" s="356"/>
      <c r="E36" s="321"/>
      <c r="F36" s="322"/>
      <c r="G36" s="322"/>
      <c r="H36" s="322"/>
      <c r="I36" s="322"/>
      <c r="J36" s="323"/>
      <c r="K36" s="47"/>
      <c r="L36" s="47"/>
      <c r="M36" s="47"/>
      <c r="N36" s="47"/>
      <c r="O36" s="47"/>
      <c r="P36" s="47"/>
      <c r="Q36" s="47"/>
      <c r="R36" s="47"/>
      <c r="S36" s="47"/>
      <c r="T36" s="47"/>
      <c r="U36" s="47"/>
      <c r="V36" s="47"/>
      <c r="W36" s="47"/>
      <c r="X36" s="47"/>
      <c r="Y36" s="47"/>
      <c r="Z36" s="47"/>
      <c r="AA36" s="47"/>
    </row>
    <row r="37" spans="1:27" ht="33.9" customHeight="1" x14ac:dyDescent="0.3">
      <c r="A37" s="44" t="s">
        <v>28</v>
      </c>
      <c r="B37" s="361" t="s">
        <v>522</v>
      </c>
      <c r="C37" s="362"/>
      <c r="D37" s="363"/>
      <c r="E37" s="364"/>
      <c r="F37" s="364"/>
      <c r="G37" s="364"/>
      <c r="H37" s="364"/>
      <c r="I37" s="364"/>
      <c r="J37" s="364"/>
      <c r="K37" s="47"/>
      <c r="L37" s="47"/>
      <c r="M37" s="47"/>
      <c r="N37" s="47"/>
      <c r="O37" s="47"/>
      <c r="P37" s="47"/>
      <c r="Q37" s="47"/>
      <c r="R37" s="47"/>
      <c r="S37" s="47"/>
      <c r="T37" s="47"/>
      <c r="U37" s="47"/>
      <c r="V37" s="47"/>
      <c r="W37" s="47"/>
      <c r="X37" s="47"/>
      <c r="Y37" s="47"/>
      <c r="Z37" s="47"/>
      <c r="AA37" s="47"/>
    </row>
    <row r="38" spans="1:27" ht="32.4" customHeight="1" x14ac:dyDescent="0.3">
      <c r="A38" s="44" t="s">
        <v>29</v>
      </c>
      <c r="B38" s="365" t="s">
        <v>523</v>
      </c>
      <c r="C38" s="365"/>
      <c r="D38" s="365"/>
      <c r="E38" s="366"/>
      <c r="F38" s="367"/>
      <c r="G38" s="367"/>
      <c r="H38" s="367"/>
      <c r="I38" s="367"/>
      <c r="J38" s="368"/>
      <c r="K38" s="47"/>
      <c r="L38" s="47"/>
      <c r="M38" s="47"/>
      <c r="N38" s="47"/>
      <c r="O38" s="47"/>
      <c r="P38" s="47"/>
      <c r="Q38" s="47"/>
      <c r="R38" s="47"/>
      <c r="S38" s="47"/>
      <c r="T38" s="47"/>
      <c r="U38" s="47"/>
      <c r="V38" s="47"/>
      <c r="W38" s="47"/>
      <c r="X38" s="47"/>
      <c r="Y38" s="47"/>
      <c r="Z38" s="47"/>
      <c r="AA38" s="47"/>
    </row>
    <row r="39" spans="1:27" ht="35.4" customHeight="1" x14ac:dyDescent="0.3">
      <c r="A39" s="44" t="s">
        <v>55</v>
      </c>
      <c r="B39" s="369" t="s">
        <v>524</v>
      </c>
      <c r="C39" s="370"/>
      <c r="D39" s="371"/>
      <c r="E39" s="366"/>
      <c r="F39" s="367"/>
      <c r="G39" s="367"/>
      <c r="H39" s="367"/>
      <c r="I39" s="367"/>
      <c r="J39" s="368"/>
      <c r="K39" s="47"/>
      <c r="L39" s="47"/>
      <c r="M39" s="47"/>
      <c r="N39" s="47"/>
      <c r="O39" s="47"/>
      <c r="P39" s="47"/>
      <c r="Q39" s="47"/>
      <c r="R39" s="47"/>
      <c r="S39" s="47"/>
      <c r="T39" s="47"/>
      <c r="U39" s="47"/>
      <c r="V39" s="47"/>
      <c r="W39" s="47"/>
      <c r="X39" s="47"/>
      <c r="Y39" s="47"/>
      <c r="Z39" s="47"/>
      <c r="AA39" s="47"/>
    </row>
    <row r="40" spans="1:27" ht="30.9" customHeight="1" x14ac:dyDescent="0.3">
      <c r="A40" s="44" t="s">
        <v>105</v>
      </c>
      <c r="B40" s="372" t="s">
        <v>525</v>
      </c>
      <c r="C40" s="373"/>
      <c r="D40" s="374"/>
      <c r="E40" s="299"/>
      <c r="F40" s="300"/>
      <c r="G40" s="300"/>
      <c r="H40" s="300"/>
      <c r="I40" s="300"/>
      <c r="J40" s="301"/>
      <c r="K40" s="47"/>
      <c r="L40" s="47"/>
      <c r="M40" s="47"/>
      <c r="N40" s="47"/>
      <c r="O40" s="47"/>
      <c r="P40" s="47"/>
      <c r="Q40" s="47"/>
      <c r="R40" s="47"/>
      <c r="S40" s="47"/>
      <c r="T40" s="47"/>
      <c r="U40" s="47"/>
      <c r="V40" s="47"/>
      <c r="W40" s="47"/>
      <c r="X40" s="47"/>
      <c r="Y40" s="47"/>
      <c r="Z40" s="47"/>
      <c r="AA40" s="47"/>
    </row>
    <row r="41" spans="1:27" ht="30.9" customHeight="1" x14ac:dyDescent="0.3">
      <c r="B41" s="338" t="s">
        <v>562</v>
      </c>
      <c r="C41" s="339"/>
      <c r="D41" s="340"/>
      <c r="E41" s="281"/>
      <c r="F41" s="281"/>
      <c r="G41" s="281"/>
      <c r="H41" s="281"/>
      <c r="I41" s="281"/>
      <c r="J41" s="282"/>
      <c r="K41" s="47"/>
      <c r="L41" s="47"/>
      <c r="M41" s="47"/>
      <c r="N41" s="47"/>
      <c r="O41" s="47"/>
      <c r="P41" s="47"/>
      <c r="Q41" s="47"/>
      <c r="R41" s="47"/>
      <c r="S41" s="47"/>
      <c r="T41" s="47"/>
      <c r="U41" s="47"/>
      <c r="V41" s="47"/>
      <c r="W41" s="47"/>
      <c r="X41" s="47"/>
      <c r="Y41" s="47"/>
      <c r="Z41" s="47"/>
      <c r="AA41" s="47"/>
    </row>
    <row r="42" spans="1:27" ht="21.9" customHeight="1" x14ac:dyDescent="0.3">
      <c r="B42" s="341"/>
      <c r="C42" s="342"/>
      <c r="D42" s="343"/>
      <c r="E42" s="302" t="s">
        <v>200</v>
      </c>
      <c r="F42" s="302"/>
      <c r="G42" s="302"/>
      <c r="H42" s="302"/>
      <c r="I42" s="302"/>
      <c r="J42" s="303"/>
      <c r="K42" s="47"/>
      <c r="L42" s="47"/>
      <c r="M42" s="47"/>
      <c r="N42" s="47"/>
      <c r="O42" s="47"/>
      <c r="P42" s="47"/>
      <c r="Q42" s="47"/>
      <c r="R42" s="47"/>
      <c r="S42" s="47"/>
      <c r="T42" s="47"/>
      <c r="U42" s="47"/>
      <c r="V42" s="47"/>
      <c r="W42" s="47"/>
      <c r="X42" s="47"/>
      <c r="Y42" s="47"/>
      <c r="Z42" s="47"/>
      <c r="AA42" s="47"/>
    </row>
    <row r="43" spans="1:27" ht="20.399999999999999" customHeight="1" x14ac:dyDescent="0.3">
      <c r="B43" s="341"/>
      <c r="C43" s="342"/>
      <c r="D43" s="343"/>
      <c r="E43" s="297" t="s">
        <v>479</v>
      </c>
      <c r="F43" s="297"/>
      <c r="G43" s="297"/>
      <c r="H43" s="297"/>
      <c r="I43" s="297"/>
      <c r="J43" s="298"/>
      <c r="K43" s="47"/>
      <c r="L43" s="47"/>
      <c r="M43" s="47"/>
      <c r="N43" s="47"/>
      <c r="O43" s="47"/>
      <c r="P43" s="47"/>
      <c r="Q43" s="47"/>
      <c r="R43" s="47"/>
      <c r="S43" s="47"/>
      <c r="T43" s="47"/>
      <c r="U43" s="47"/>
      <c r="V43" s="47"/>
      <c r="W43" s="47"/>
      <c r="X43" s="47"/>
      <c r="Y43" s="47"/>
      <c r="Z43" s="47"/>
      <c r="AA43" s="47"/>
    </row>
    <row r="44" spans="1:27" ht="20.399999999999999" customHeight="1" x14ac:dyDescent="0.3">
      <c r="B44" s="341"/>
      <c r="C44" s="342"/>
      <c r="D44" s="343"/>
      <c r="E44" s="297" t="s">
        <v>480</v>
      </c>
      <c r="F44" s="297"/>
      <c r="G44" s="297"/>
      <c r="H44" s="297"/>
      <c r="I44" s="297"/>
      <c r="J44" s="298"/>
      <c r="K44" s="47"/>
      <c r="L44" s="47"/>
      <c r="M44" s="47"/>
      <c r="N44" s="47"/>
      <c r="O44" s="47"/>
      <c r="P44" s="47"/>
      <c r="Q44" s="47"/>
      <c r="R44" s="47"/>
      <c r="S44" s="47"/>
      <c r="T44" s="47"/>
      <c r="U44" s="47"/>
      <c r="V44" s="47"/>
      <c r="W44" s="47"/>
      <c r="X44" s="47"/>
      <c r="Y44" s="47"/>
      <c r="Z44" s="47"/>
      <c r="AA44" s="47"/>
    </row>
    <row r="45" spans="1:27" ht="20.399999999999999" customHeight="1" x14ac:dyDescent="0.3">
      <c r="B45" s="341"/>
      <c r="C45" s="342"/>
      <c r="D45" s="343"/>
      <c r="E45" s="297" t="s">
        <v>481</v>
      </c>
      <c r="F45" s="297"/>
      <c r="G45" s="297"/>
      <c r="H45" s="297"/>
      <c r="I45" s="297"/>
      <c r="J45" s="298"/>
      <c r="K45" s="47"/>
      <c r="L45" s="47"/>
      <c r="M45" s="47"/>
      <c r="N45" s="47"/>
      <c r="O45" s="47"/>
      <c r="P45" s="47"/>
      <c r="Q45" s="47"/>
      <c r="R45" s="47"/>
      <c r="S45" s="47"/>
      <c r="T45" s="47"/>
      <c r="U45" s="47"/>
      <c r="V45" s="47"/>
      <c r="W45" s="47"/>
      <c r="X45" s="47"/>
      <c r="Y45" s="47"/>
      <c r="Z45" s="47"/>
      <c r="AA45" s="47"/>
    </row>
    <row r="46" spans="1:27" ht="20.399999999999999" customHeight="1" x14ac:dyDescent="0.3">
      <c r="B46" s="341"/>
      <c r="C46" s="342"/>
      <c r="D46" s="343"/>
      <c r="E46" s="297" t="s">
        <v>482</v>
      </c>
      <c r="F46" s="297"/>
      <c r="G46" s="297"/>
      <c r="H46" s="297"/>
      <c r="I46" s="297"/>
      <c r="J46" s="298"/>
      <c r="K46" s="47"/>
      <c r="L46" s="47"/>
      <c r="M46" s="47"/>
      <c r="N46" s="47"/>
      <c r="O46" s="47"/>
      <c r="P46" s="47"/>
      <c r="Q46" s="47"/>
      <c r="R46" s="47"/>
      <c r="S46" s="47"/>
      <c r="T46" s="47"/>
      <c r="U46" s="47"/>
      <c r="V46" s="47"/>
      <c r="W46" s="47"/>
      <c r="X46" s="47"/>
      <c r="Y46" s="47"/>
      <c r="Z46" s="47"/>
      <c r="AA46" s="47"/>
    </row>
    <row r="47" spans="1:27" ht="19.2" customHeight="1" x14ac:dyDescent="0.3">
      <c r="A47" s="44" t="s">
        <v>193</v>
      </c>
      <c r="B47" s="341"/>
      <c r="C47" s="342"/>
      <c r="D47" s="343"/>
      <c r="E47" s="297" t="s">
        <v>483</v>
      </c>
      <c r="F47" s="297"/>
      <c r="G47" s="297"/>
      <c r="H47" s="297"/>
      <c r="I47" s="297"/>
      <c r="J47" s="298"/>
      <c r="K47" s="47"/>
      <c r="L47" s="47"/>
      <c r="M47" s="47"/>
      <c r="N47" s="47"/>
      <c r="O47" s="47"/>
      <c r="P47" s="47"/>
      <c r="Q47" s="47"/>
      <c r="R47" s="47"/>
      <c r="S47" s="47"/>
      <c r="T47" s="47"/>
      <c r="U47" s="47"/>
      <c r="V47" s="47"/>
      <c r="W47" s="47"/>
      <c r="X47" s="47"/>
      <c r="Y47" s="47"/>
      <c r="Z47" s="47"/>
      <c r="AA47" s="47"/>
    </row>
    <row r="48" spans="1:27" ht="40.950000000000003" customHeight="1" x14ac:dyDescent="0.3">
      <c r="B48" s="341"/>
      <c r="C48" s="342"/>
      <c r="D48" s="343"/>
      <c r="E48" s="333" t="s">
        <v>23</v>
      </c>
      <c r="F48" s="333"/>
      <c r="G48" s="334"/>
      <c r="H48" s="335" t="s">
        <v>404</v>
      </c>
      <c r="I48" s="336"/>
      <c r="J48" s="337"/>
      <c r="K48" s="47"/>
      <c r="L48" s="47"/>
      <c r="M48" s="47"/>
      <c r="N48" s="47"/>
      <c r="O48" s="47"/>
      <c r="P48" s="47"/>
      <c r="Q48" s="47"/>
      <c r="R48" s="47"/>
      <c r="S48" s="47"/>
      <c r="T48" s="47"/>
      <c r="U48" s="47"/>
      <c r="V48" s="47"/>
      <c r="W48" s="47"/>
      <c r="X48" s="47"/>
      <c r="Y48" s="47"/>
      <c r="Z48" s="47"/>
      <c r="AA48" s="47"/>
    </row>
    <row r="49" spans="2:27" ht="40.950000000000003" customHeight="1" x14ac:dyDescent="0.3">
      <c r="B49" s="344"/>
      <c r="C49" s="345"/>
      <c r="D49" s="346"/>
      <c r="E49" s="283"/>
      <c r="F49" s="284"/>
      <c r="G49" s="285"/>
      <c r="H49" s="277"/>
      <c r="I49" s="278"/>
      <c r="J49" s="279"/>
      <c r="K49" s="47"/>
      <c r="L49" s="47"/>
      <c r="M49" s="47"/>
      <c r="N49" s="47"/>
      <c r="O49" s="47"/>
      <c r="P49" s="47"/>
      <c r="Q49" s="47"/>
      <c r="R49" s="47"/>
      <c r="S49" s="47"/>
      <c r="T49" s="47"/>
      <c r="U49" s="47"/>
      <c r="V49" s="47"/>
      <c r="W49" s="47"/>
      <c r="X49" s="47"/>
      <c r="Y49" s="47"/>
      <c r="Z49" s="47"/>
      <c r="AA49" s="47"/>
    </row>
    <row r="50" spans="2:27" ht="15.6" x14ac:dyDescent="0.3">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spans="2:27" ht="15.6" x14ac:dyDescent="0.3">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spans="2:27" ht="15.6" x14ac:dyDescent="0.3">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spans="2:27" ht="15.6" x14ac:dyDescent="0.3">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spans="2:27" ht="15.6" x14ac:dyDescent="0.3">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spans="2:27" ht="11.1" customHeight="1" x14ac:dyDescent="0.3">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spans="2:27" ht="15.6" x14ac:dyDescent="0.3">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spans="2:27" ht="15.6" x14ac:dyDescent="0.3">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spans="2:27" ht="15.6" x14ac:dyDescent="0.3">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spans="2:27" ht="15.6" x14ac:dyDescent="0.3">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spans="2:27" ht="15.6" x14ac:dyDescent="0.3">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spans="2:27" ht="15.6" x14ac:dyDescent="0.3">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spans="2:27" ht="15.6" x14ac:dyDescent="0.3">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spans="2:27" ht="15.6" x14ac:dyDescent="0.3">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spans="2:27" ht="15.6" x14ac:dyDescent="0.3">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spans="2:27" ht="15.6" x14ac:dyDescent="0.3">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spans="2:27" ht="15.6" x14ac:dyDescent="0.3">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spans="2:27" ht="15.6" x14ac:dyDescent="0.3">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spans="2:27" ht="15.6" x14ac:dyDescent="0.3">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spans="2:27" ht="15.6" x14ac:dyDescent="0.3">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spans="2:27" ht="15.6" x14ac:dyDescent="0.3">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spans="2:27" ht="15.6" x14ac:dyDescent="0.3">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spans="2:27" ht="15.6" x14ac:dyDescent="0.3">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spans="2:27" ht="15.6" x14ac:dyDescent="0.3">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spans="2:27" ht="15.6" x14ac:dyDescent="0.3">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spans="2:27" ht="15.6" x14ac:dyDescent="0.3">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spans="2:27" ht="15.6" x14ac:dyDescent="0.3">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spans="2:27" ht="15.6" x14ac:dyDescent="0.3">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spans="2:27" ht="15.6" x14ac:dyDescent="0.3">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spans="2:27" ht="15.6" x14ac:dyDescent="0.3">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spans="2:27" ht="15.6" x14ac:dyDescent="0.3">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spans="2:27" ht="15.6" x14ac:dyDescent="0.3">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spans="2:27" ht="15.6" x14ac:dyDescent="0.3">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spans="2:27" ht="15.6" x14ac:dyDescent="0.3">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spans="2:27" ht="15.6" x14ac:dyDescent="0.3">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spans="2:27" ht="15.6" x14ac:dyDescent="0.3">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spans="2:27" ht="15.6" x14ac:dyDescent="0.3">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spans="2:27" ht="15.6" x14ac:dyDescent="0.3">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spans="2:27" ht="15.6" x14ac:dyDescent="0.3">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spans="2:27" ht="15.6" x14ac:dyDescent="0.3">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spans="2:27" ht="15.6" x14ac:dyDescent="0.3">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spans="2:27" ht="15.6" x14ac:dyDescent="0.3">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spans="2:27" ht="15.6" x14ac:dyDescent="0.3">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spans="2:27" ht="15.6" x14ac:dyDescent="0.3">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spans="2:27" ht="15.6" x14ac:dyDescent="0.3">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spans="2:27" ht="15.6" x14ac:dyDescent="0.3">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spans="2:27" ht="15.6" x14ac:dyDescent="0.3">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spans="2:27" ht="15.6" x14ac:dyDescent="0.3">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spans="2:27" ht="15.6" x14ac:dyDescent="0.3">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spans="2:27" ht="15.6" x14ac:dyDescent="0.3">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spans="2:27" ht="15.6" x14ac:dyDescent="0.3">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spans="2:27" ht="15.6" x14ac:dyDescent="0.3">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spans="2:27" ht="15.6" x14ac:dyDescent="0.3">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spans="2:27" ht="15.6" x14ac:dyDescent="0.3">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spans="2:27" ht="15.6" x14ac:dyDescent="0.3">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spans="2:27" ht="15.6" x14ac:dyDescent="0.3">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spans="2:27" ht="15.6" x14ac:dyDescent="0.3">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spans="2:27" ht="15.6" x14ac:dyDescent="0.3">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spans="2:27" ht="15.6" x14ac:dyDescent="0.3">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spans="2:27" ht="15.6" x14ac:dyDescent="0.3">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spans="2:27" ht="15.6" x14ac:dyDescent="0.3">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spans="2:27" ht="15.6" x14ac:dyDescent="0.3">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spans="2:27" ht="15.6" x14ac:dyDescent="0.3">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spans="2:27" ht="15.6" x14ac:dyDescent="0.3">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spans="2:27" ht="15.6" x14ac:dyDescent="0.3">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spans="2:27" ht="15.6" x14ac:dyDescent="0.3">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spans="2:27" ht="15.6" x14ac:dyDescent="0.3">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spans="2:27" ht="15.6" x14ac:dyDescent="0.3">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spans="2:27" ht="15.6" x14ac:dyDescent="0.3">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spans="2:27" ht="15.6" x14ac:dyDescent="0.3">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spans="2:27" ht="15.6" x14ac:dyDescent="0.3">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spans="2:27" ht="15.6" x14ac:dyDescent="0.3">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spans="2:27" ht="15.6" x14ac:dyDescent="0.3">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spans="2:27" ht="15.6" x14ac:dyDescent="0.3">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spans="2:27" ht="15.6" x14ac:dyDescent="0.3">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spans="2:27" ht="15.6" x14ac:dyDescent="0.3">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spans="2:27" ht="15.6" x14ac:dyDescent="0.3">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spans="2:27" ht="15.6" x14ac:dyDescent="0.3">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spans="2:27" ht="15.6" x14ac:dyDescent="0.3">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spans="2:27" ht="15.6" x14ac:dyDescent="0.3">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spans="2:27" ht="15.6" x14ac:dyDescent="0.3">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spans="2:27" ht="15.6" x14ac:dyDescent="0.3">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spans="2:27" ht="15.6" x14ac:dyDescent="0.3">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spans="2:27" ht="15.6" x14ac:dyDescent="0.3">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spans="2:27" ht="15.6" x14ac:dyDescent="0.3">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spans="2:27" ht="15.6" x14ac:dyDescent="0.3">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spans="2:27" ht="15.6" x14ac:dyDescent="0.3">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spans="2:27" ht="15.6" x14ac:dyDescent="0.3">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spans="2:27" ht="15.6" x14ac:dyDescent="0.3">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spans="2:27" ht="15.6" x14ac:dyDescent="0.3">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spans="2:27" ht="15.6" x14ac:dyDescent="0.3">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spans="2:27" ht="15.6" x14ac:dyDescent="0.3">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spans="2:27" ht="15.6" x14ac:dyDescent="0.3">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spans="2:27" ht="15.6" x14ac:dyDescent="0.3">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spans="2:27" ht="15.6" x14ac:dyDescent="0.3">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spans="2:27" ht="15.6" x14ac:dyDescent="0.3">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spans="2:27" ht="15.6" x14ac:dyDescent="0.3">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spans="2:27" ht="15.6" x14ac:dyDescent="0.3">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spans="2:27" ht="15.6" x14ac:dyDescent="0.3">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spans="2:27" ht="15.6" x14ac:dyDescent="0.3">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spans="2:27" ht="15.6" x14ac:dyDescent="0.3">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spans="2:27" ht="15.6" x14ac:dyDescent="0.3">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spans="2:27" ht="15.6" x14ac:dyDescent="0.3">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spans="2:27" ht="15.6" x14ac:dyDescent="0.3">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spans="2:27" ht="15.6" x14ac:dyDescent="0.3">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spans="2:27" ht="15.6" x14ac:dyDescent="0.3">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spans="2:27" ht="15.6" x14ac:dyDescent="0.3">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spans="2:27" ht="15.6" x14ac:dyDescent="0.3">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spans="2:27" ht="15.6" x14ac:dyDescent="0.3">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spans="2:27" ht="15.6" x14ac:dyDescent="0.3">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spans="2:27" ht="15.6" x14ac:dyDescent="0.3">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spans="2:27" ht="15.6" x14ac:dyDescent="0.3">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spans="2:27" ht="15.6" x14ac:dyDescent="0.3">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spans="2:27" ht="15.6" x14ac:dyDescent="0.3">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spans="2:27" ht="15.6" x14ac:dyDescent="0.3">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spans="2:27" ht="15.6" x14ac:dyDescent="0.3">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spans="2:27" ht="15.6" x14ac:dyDescent="0.3">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spans="2:27" ht="15.6" x14ac:dyDescent="0.3">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spans="2:27" ht="15.6" x14ac:dyDescent="0.3">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spans="2:27" ht="15.6" x14ac:dyDescent="0.3">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spans="2:27" ht="15.6" x14ac:dyDescent="0.3">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spans="2:27" ht="15.6" x14ac:dyDescent="0.3">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spans="2:27" ht="15.6" x14ac:dyDescent="0.3">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spans="2:27" ht="15.6" x14ac:dyDescent="0.3">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spans="2:27" ht="15.6" x14ac:dyDescent="0.3">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spans="2:27" ht="15.6" x14ac:dyDescent="0.3">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spans="2:27" ht="15.6" x14ac:dyDescent="0.3">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spans="2:27" ht="15.6" x14ac:dyDescent="0.3">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spans="2:27" ht="15.6" x14ac:dyDescent="0.3">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spans="2:27" ht="15.6" x14ac:dyDescent="0.3">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spans="2:27" ht="15.6" x14ac:dyDescent="0.3">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spans="2:27" ht="15.6" x14ac:dyDescent="0.3">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spans="2:27" ht="15.6" x14ac:dyDescent="0.3">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spans="2:27" ht="15.6" x14ac:dyDescent="0.3">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spans="2:27" ht="15.6" x14ac:dyDescent="0.3">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spans="2:27" ht="15.6" x14ac:dyDescent="0.3">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spans="2:27" ht="15.6" x14ac:dyDescent="0.3">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spans="2:27" ht="15.6" x14ac:dyDescent="0.3">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spans="2:27" ht="15.6" x14ac:dyDescent="0.3">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spans="2:27" ht="15.6" x14ac:dyDescent="0.3">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spans="2:27" ht="15.6" x14ac:dyDescent="0.3">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spans="2:27" ht="15.6" x14ac:dyDescent="0.3">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spans="2:27" ht="15.6" x14ac:dyDescent="0.3">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spans="2:27" ht="15.6" x14ac:dyDescent="0.3">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spans="2:27" ht="15.6" x14ac:dyDescent="0.3">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spans="2:27" ht="15.6" x14ac:dyDescent="0.3">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spans="2:27" ht="15.6" x14ac:dyDescent="0.3">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spans="2:27" ht="15.6" x14ac:dyDescent="0.3">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spans="2:27" ht="15.6" x14ac:dyDescent="0.3">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spans="2:27" ht="15.6" x14ac:dyDescent="0.3">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spans="2:27" ht="15.6" x14ac:dyDescent="0.3">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spans="2:27" ht="15.6" x14ac:dyDescent="0.3">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spans="2:27" ht="15.6" x14ac:dyDescent="0.3">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spans="2:27" ht="15.6" x14ac:dyDescent="0.3">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spans="2:27" ht="15.6" x14ac:dyDescent="0.3">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spans="2:27" ht="15.6" x14ac:dyDescent="0.3">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spans="2:27" ht="15.6" x14ac:dyDescent="0.3">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spans="2:27" ht="15.6" x14ac:dyDescent="0.3">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spans="2:27" ht="15.6" x14ac:dyDescent="0.3">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spans="2:27" ht="15.6" x14ac:dyDescent="0.3">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spans="2:27" ht="15.6" x14ac:dyDescent="0.3">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spans="2:27" ht="15.6" x14ac:dyDescent="0.3">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spans="2:27" ht="15.6" x14ac:dyDescent="0.3">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spans="2:27" ht="15.6" x14ac:dyDescent="0.3">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spans="2:27" ht="15.6" x14ac:dyDescent="0.3">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spans="2:27" ht="15.6" x14ac:dyDescent="0.3">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spans="2:27" ht="15.6" x14ac:dyDescent="0.3">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spans="2:27" ht="15.6" x14ac:dyDescent="0.3">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spans="2:27" ht="15.6" x14ac:dyDescent="0.3">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spans="2:27" ht="15.6" x14ac:dyDescent="0.3">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spans="2:27" ht="15.6" x14ac:dyDescent="0.3">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spans="2:27" ht="15.6" x14ac:dyDescent="0.3">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spans="2:27" ht="15.6" x14ac:dyDescent="0.3">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spans="2:27" ht="15.6" x14ac:dyDescent="0.3">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spans="2:27" ht="15.6" x14ac:dyDescent="0.3">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spans="2:27" ht="15.6" x14ac:dyDescent="0.3">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spans="2:27" ht="15.6" x14ac:dyDescent="0.3">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spans="2:27" ht="15.6" x14ac:dyDescent="0.3">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spans="2:27" ht="15.6" x14ac:dyDescent="0.3">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spans="2:27" ht="15.6" x14ac:dyDescent="0.3">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spans="2:27" ht="15.6" x14ac:dyDescent="0.3">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spans="2:27" ht="15.6" x14ac:dyDescent="0.3">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spans="2:27" ht="15.6" x14ac:dyDescent="0.3">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spans="2:27" ht="15.6" x14ac:dyDescent="0.3">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spans="2:27" ht="15.6" x14ac:dyDescent="0.3">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spans="2:27" ht="15.6" x14ac:dyDescent="0.3">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spans="2:27" ht="15.6" x14ac:dyDescent="0.3">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spans="2:27" ht="15.6" x14ac:dyDescent="0.3">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spans="2:27" ht="15.6" x14ac:dyDescent="0.3">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spans="2:27" ht="15.6" x14ac:dyDescent="0.3">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spans="2:27" ht="15.6" x14ac:dyDescent="0.3">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spans="2:27" ht="15.6" x14ac:dyDescent="0.3">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spans="2:27" ht="15.6" x14ac:dyDescent="0.3">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spans="2:27" ht="15.6" x14ac:dyDescent="0.3">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spans="2:27" ht="15.6" x14ac:dyDescent="0.3">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spans="2:27" ht="15.6" x14ac:dyDescent="0.3">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spans="2:27" ht="15.6" x14ac:dyDescent="0.3">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spans="2:27" ht="15.6" x14ac:dyDescent="0.3">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spans="2:27" ht="15.6" x14ac:dyDescent="0.3">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row r="249" spans="2:27" ht="15.6" x14ac:dyDescent="0.3">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row>
    <row r="250" spans="2:27" ht="15.6" x14ac:dyDescent="0.3">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row>
    <row r="251" spans="2:27" ht="15.6" x14ac:dyDescent="0.3">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row>
    <row r="252" spans="2:27" ht="15.6" x14ac:dyDescent="0.3">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row>
    <row r="253" spans="2:27" ht="15.6" x14ac:dyDescent="0.3">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row>
    <row r="254" spans="2:27" ht="15.6" x14ac:dyDescent="0.3">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row>
    <row r="255" spans="2:27" ht="15.6" x14ac:dyDescent="0.3">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row>
    <row r="256" spans="2:27" ht="15.6" x14ac:dyDescent="0.3">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row>
    <row r="257" spans="2:27" ht="15.6" x14ac:dyDescent="0.3">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row>
    <row r="258" spans="2:27" ht="15.6" x14ac:dyDescent="0.3">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row>
    <row r="259" spans="2:27" ht="15.6" x14ac:dyDescent="0.3">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row>
    <row r="260" spans="2:27" ht="15.6" x14ac:dyDescent="0.3">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row>
    <row r="261" spans="2:27" ht="15.6" x14ac:dyDescent="0.3">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row>
    <row r="262" spans="2:27" ht="15.6" x14ac:dyDescent="0.3">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row>
    <row r="263" spans="2:27" ht="15.6" x14ac:dyDescent="0.3">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row>
    <row r="264" spans="2:27" ht="15.6" x14ac:dyDescent="0.3">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row>
    <row r="265" spans="2:27" ht="15.6" x14ac:dyDescent="0.3">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row>
    <row r="266" spans="2:27" ht="15.6" x14ac:dyDescent="0.3">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row>
    <row r="267" spans="2:27" ht="15.6" x14ac:dyDescent="0.3">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row>
    <row r="268" spans="2:27" ht="15.6" x14ac:dyDescent="0.3">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row>
    <row r="269" spans="2:27" ht="15.6" x14ac:dyDescent="0.3">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row>
    <row r="270" spans="2:27" ht="15.6" x14ac:dyDescent="0.3">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row>
    <row r="271" spans="2:27" ht="15.6" x14ac:dyDescent="0.3">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row>
    <row r="272" spans="2:27" ht="15.6" x14ac:dyDescent="0.3">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row>
    <row r="273" spans="2:27" ht="15.6" x14ac:dyDescent="0.3">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row>
    <row r="274" spans="2:27" ht="15.6" x14ac:dyDescent="0.3">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row>
    <row r="275" spans="2:27" ht="15.6" x14ac:dyDescent="0.3">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row>
    <row r="276" spans="2:27" ht="15.6" x14ac:dyDescent="0.3">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row>
    <row r="277" spans="2:27" ht="15.6" x14ac:dyDescent="0.3">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row>
    <row r="278" spans="2:27" ht="15.6" x14ac:dyDescent="0.3">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row>
    <row r="279" spans="2:27" ht="15.6" x14ac:dyDescent="0.3">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row>
    <row r="280" spans="2:27" ht="15.6" x14ac:dyDescent="0.3">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row>
    <row r="281" spans="2:27" ht="15.6" x14ac:dyDescent="0.3">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row>
    <row r="282" spans="2:27" ht="15.6" x14ac:dyDescent="0.3">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row>
    <row r="283" spans="2:27" ht="15.6" x14ac:dyDescent="0.3">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row>
    <row r="284" spans="2:27" ht="15.6" x14ac:dyDescent="0.3">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row>
    <row r="285" spans="2:27" ht="15.6" x14ac:dyDescent="0.3">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row>
    <row r="286" spans="2:27" ht="15.6" x14ac:dyDescent="0.3">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row>
    <row r="287" spans="2:27" ht="15.6" x14ac:dyDescent="0.3">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row>
    <row r="288" spans="2:27" ht="15.6" x14ac:dyDescent="0.3">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row>
    <row r="289" spans="2:27" ht="15.6" x14ac:dyDescent="0.3">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row>
    <row r="290" spans="2:27" ht="15.6" x14ac:dyDescent="0.3">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row>
    <row r="291" spans="2:27" ht="15.6" x14ac:dyDescent="0.3">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row>
    <row r="292" spans="2:27" ht="15.6" x14ac:dyDescent="0.3">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row>
    <row r="293" spans="2:27" ht="15.6" x14ac:dyDescent="0.3">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row>
    <row r="294" spans="2:27" ht="15.6" x14ac:dyDescent="0.3">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row>
    <row r="295" spans="2:27" ht="15.6" x14ac:dyDescent="0.3">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row>
    <row r="296" spans="2:27" ht="15.6" x14ac:dyDescent="0.3">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row>
    <row r="297" spans="2:27" ht="15.6" x14ac:dyDescent="0.3">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row>
    <row r="298" spans="2:27" ht="15.6" x14ac:dyDescent="0.3">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row>
    <row r="299" spans="2:27" ht="15.6" x14ac:dyDescent="0.3">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row>
    <row r="300" spans="2:27" ht="15.6" x14ac:dyDescent="0.3">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row>
    <row r="301" spans="2:27" ht="15.6" x14ac:dyDescent="0.3">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row>
    <row r="302" spans="2:27" ht="15.6" x14ac:dyDescent="0.3">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row>
    <row r="303" spans="2:27" ht="15.6" x14ac:dyDescent="0.3">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row>
    <row r="304" spans="2:27" ht="15.6" x14ac:dyDescent="0.3">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row>
    <row r="305" spans="2:27" ht="15.6" x14ac:dyDescent="0.3">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row>
    <row r="306" spans="2:27" ht="15.6" x14ac:dyDescent="0.3">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row>
    <row r="307" spans="2:27" ht="15.6" x14ac:dyDescent="0.3">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row>
    <row r="308" spans="2:27" ht="15.6" x14ac:dyDescent="0.3">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row>
    <row r="309" spans="2:27" ht="15.6" x14ac:dyDescent="0.3">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row>
    <row r="310" spans="2:27" ht="15.6" x14ac:dyDescent="0.3">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row>
    <row r="311" spans="2:27" ht="15.6" x14ac:dyDescent="0.3">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row>
    <row r="312" spans="2:27" ht="15.6" x14ac:dyDescent="0.3">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row>
    <row r="313" spans="2:27" ht="15.6" x14ac:dyDescent="0.3">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row>
    <row r="314" spans="2:27" ht="15.6" x14ac:dyDescent="0.3">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row>
    <row r="315" spans="2:27" ht="15.6" x14ac:dyDescent="0.3">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row>
    <row r="316" spans="2:27" ht="15.6" x14ac:dyDescent="0.3">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row>
    <row r="317" spans="2:27" ht="15.6" x14ac:dyDescent="0.3">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row>
    <row r="318" spans="2:27" ht="15.6" x14ac:dyDescent="0.3">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row>
    <row r="319" spans="2:27" ht="15.6" x14ac:dyDescent="0.3">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row>
    <row r="320" spans="2:27" ht="15.6" x14ac:dyDescent="0.3">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row>
    <row r="321" spans="2:27" ht="15.6" x14ac:dyDescent="0.3">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row>
    <row r="322" spans="2:27" ht="15.6" x14ac:dyDescent="0.3">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row>
    <row r="323" spans="2:27" ht="15.6" x14ac:dyDescent="0.3">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row>
    <row r="324" spans="2:27" ht="15.6" x14ac:dyDescent="0.3">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row>
    <row r="325" spans="2:27" ht="15.6" x14ac:dyDescent="0.3">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row>
    <row r="326" spans="2:27" ht="15.6" x14ac:dyDescent="0.3">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row>
    <row r="327" spans="2:27" ht="15.6" x14ac:dyDescent="0.3">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row>
    <row r="328" spans="2:27" ht="15.6" x14ac:dyDescent="0.3">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row>
    <row r="329" spans="2:27" ht="15.6" x14ac:dyDescent="0.3">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row>
    <row r="330" spans="2:27" ht="15.6" x14ac:dyDescent="0.3">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row>
    <row r="331" spans="2:27" ht="15.6" x14ac:dyDescent="0.3">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row>
    <row r="332" spans="2:27" ht="15.6" x14ac:dyDescent="0.3">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row>
    <row r="333" spans="2:27" ht="15.6" x14ac:dyDescent="0.3">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row>
    <row r="334" spans="2:27" ht="15.6" x14ac:dyDescent="0.3">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row>
    <row r="335" spans="2:27" ht="15.6" x14ac:dyDescent="0.3">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row>
    <row r="336" spans="2:27" ht="15.6" x14ac:dyDescent="0.3">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row>
    <row r="337" spans="2:27" ht="15.6" x14ac:dyDescent="0.3">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row>
    <row r="338" spans="2:27" ht="15.6" x14ac:dyDescent="0.3">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row>
    <row r="339" spans="2:27" ht="15.6" x14ac:dyDescent="0.3">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row>
    <row r="340" spans="2:27" ht="15.6" x14ac:dyDescent="0.3">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row>
    <row r="341" spans="2:27" ht="15.6" x14ac:dyDescent="0.3">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row>
    <row r="342" spans="2:27" ht="15.6" x14ac:dyDescent="0.3">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row>
    <row r="343" spans="2:27" ht="15.6" x14ac:dyDescent="0.3">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row>
    <row r="344" spans="2:27" ht="15.6" x14ac:dyDescent="0.3">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row>
    <row r="345" spans="2:27" ht="15.6" x14ac:dyDescent="0.3">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row>
    <row r="346" spans="2:27" ht="15.6" x14ac:dyDescent="0.3">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row>
    <row r="347" spans="2:27" ht="15.6" x14ac:dyDescent="0.3">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row>
    <row r="348" spans="2:27" ht="15.6" x14ac:dyDescent="0.3">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row>
    <row r="349" spans="2:27" ht="15.6" x14ac:dyDescent="0.3">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row>
    <row r="350" spans="2:27" ht="15.6" x14ac:dyDescent="0.3">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row>
    <row r="351" spans="2:27" ht="15.6" x14ac:dyDescent="0.3">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row>
    <row r="352" spans="2:27" ht="15.6" x14ac:dyDescent="0.3">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row>
    <row r="353" spans="2:27" ht="15.6" x14ac:dyDescent="0.3">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row>
    <row r="354" spans="2:27" ht="15.6" x14ac:dyDescent="0.3">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row>
    <row r="355" spans="2:27" ht="15.6" x14ac:dyDescent="0.3">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row>
    <row r="356" spans="2:27" ht="15.6" x14ac:dyDescent="0.3">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row>
    <row r="357" spans="2:27" ht="15.6" x14ac:dyDescent="0.3">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row>
    <row r="358" spans="2:27" ht="15.6" x14ac:dyDescent="0.3">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row>
    <row r="359" spans="2:27" ht="15.6" x14ac:dyDescent="0.3">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row>
    <row r="360" spans="2:27" ht="15.6" x14ac:dyDescent="0.3">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row>
    <row r="361" spans="2:27" ht="15.6" x14ac:dyDescent="0.3">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row>
    <row r="362" spans="2:27" ht="15.6" x14ac:dyDescent="0.3">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row>
    <row r="363" spans="2:27" ht="15.6" x14ac:dyDescent="0.3">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row>
    <row r="364" spans="2:27" ht="15.6" x14ac:dyDescent="0.3">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row>
    <row r="365" spans="2:27" ht="15.6" x14ac:dyDescent="0.3">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row>
    <row r="366" spans="2:27" ht="15.6" x14ac:dyDescent="0.3">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row>
    <row r="367" spans="2:27" ht="15.6" x14ac:dyDescent="0.3">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row>
    <row r="368" spans="2:27" ht="15.6" x14ac:dyDescent="0.3">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row>
    <row r="369" spans="2:27" ht="15.6" x14ac:dyDescent="0.3">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row>
    <row r="370" spans="2:27" ht="15.6" x14ac:dyDescent="0.3">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row>
    <row r="371" spans="2:27" ht="15.6" x14ac:dyDescent="0.3">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row>
    <row r="372" spans="2:27" ht="15.6" x14ac:dyDescent="0.3">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row>
    <row r="373" spans="2:27" ht="15.6" x14ac:dyDescent="0.3">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row>
    <row r="374" spans="2:27" ht="15.6" x14ac:dyDescent="0.3">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row>
    <row r="375" spans="2:27" ht="15.6" x14ac:dyDescent="0.3">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row>
    <row r="376" spans="2:27" ht="15.6" x14ac:dyDescent="0.3">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row>
    <row r="377" spans="2:27" ht="15.6" x14ac:dyDescent="0.3">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row>
    <row r="378" spans="2:27" ht="15.6" x14ac:dyDescent="0.3">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row>
    <row r="379" spans="2:27" ht="15.6" x14ac:dyDescent="0.3">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row>
    <row r="380" spans="2:27" ht="15.6" x14ac:dyDescent="0.3">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row>
    <row r="381" spans="2:27" ht="15.6" x14ac:dyDescent="0.3">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row>
    <row r="382" spans="2:27" ht="15.6" x14ac:dyDescent="0.3">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row>
    <row r="383" spans="2:27" ht="15.6" x14ac:dyDescent="0.3">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row>
    <row r="384" spans="2:27" ht="15.6" x14ac:dyDescent="0.3">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row>
    <row r="385" spans="2:27" ht="15.6" x14ac:dyDescent="0.3">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row>
    <row r="386" spans="2:27" ht="15.6" x14ac:dyDescent="0.3">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row>
    <row r="387" spans="2:27" ht="15.6" x14ac:dyDescent="0.3">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row>
    <row r="388" spans="2:27" ht="15.6" x14ac:dyDescent="0.3">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row>
    <row r="389" spans="2:27" ht="15.6" x14ac:dyDescent="0.3">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row>
    <row r="390" spans="2:27" ht="15.6" x14ac:dyDescent="0.3">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row>
    <row r="391" spans="2:27" ht="15.6" x14ac:dyDescent="0.3">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row>
    <row r="392" spans="2:27" ht="15.6" x14ac:dyDescent="0.3">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row>
    <row r="393" spans="2:27" ht="15.6" x14ac:dyDescent="0.3">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row>
    <row r="394" spans="2:27" ht="15.6" x14ac:dyDescent="0.3">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row>
    <row r="395" spans="2:27" ht="15.6" x14ac:dyDescent="0.3">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row>
    <row r="396" spans="2:27" ht="15.6" x14ac:dyDescent="0.3">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row>
    <row r="397" spans="2:27" ht="15.6" x14ac:dyDescent="0.3">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row>
    <row r="398" spans="2:27" ht="15.6" x14ac:dyDescent="0.3">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row>
    <row r="399" spans="2:27" ht="15.6" x14ac:dyDescent="0.3">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row>
    <row r="400" spans="2:27" ht="15.6" x14ac:dyDescent="0.3">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row>
    <row r="401" spans="2:27" ht="15.6" x14ac:dyDescent="0.3">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row>
    <row r="402" spans="2:27" ht="15.6" x14ac:dyDescent="0.3">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row>
    <row r="403" spans="2:27" ht="15.6" x14ac:dyDescent="0.3">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row>
    <row r="404" spans="2:27" ht="15.6" x14ac:dyDescent="0.3">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row>
    <row r="405" spans="2:27" ht="15.6" x14ac:dyDescent="0.3">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row>
    <row r="406" spans="2:27" ht="15.6" x14ac:dyDescent="0.3">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row>
    <row r="407" spans="2:27" ht="15.6" x14ac:dyDescent="0.3">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row>
    <row r="408" spans="2:27" ht="15.6" x14ac:dyDescent="0.3">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row>
    <row r="409" spans="2:27" ht="15.6" x14ac:dyDescent="0.3">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row>
    <row r="410" spans="2:27" ht="15.6" x14ac:dyDescent="0.3">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row>
    <row r="411" spans="2:27" ht="15.6" x14ac:dyDescent="0.3">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row>
    <row r="412" spans="2:27" ht="15.6" x14ac:dyDescent="0.3">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row>
    <row r="413" spans="2:27" ht="15.6" x14ac:dyDescent="0.3">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row>
    <row r="414" spans="2:27" ht="15.6" x14ac:dyDescent="0.3">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row>
    <row r="415" spans="2:27" ht="15.6" x14ac:dyDescent="0.3">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row>
    <row r="416" spans="2:27" ht="15.6" x14ac:dyDescent="0.3">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row>
    <row r="417" spans="2:27" ht="15.6" x14ac:dyDescent="0.3">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row>
    <row r="418" spans="2:27" ht="15.6" x14ac:dyDescent="0.3">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row>
    <row r="419" spans="2:27" ht="15.6" x14ac:dyDescent="0.3">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row>
    <row r="420" spans="2:27" ht="15.6" x14ac:dyDescent="0.3">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row>
    <row r="421" spans="2:27" ht="15.6" x14ac:dyDescent="0.3">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row>
    <row r="422" spans="2:27" ht="15.6" x14ac:dyDescent="0.3">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row>
    <row r="423" spans="2:27" ht="15.6" x14ac:dyDescent="0.3">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row>
    <row r="424" spans="2:27" ht="15.6" x14ac:dyDescent="0.3">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row>
    <row r="425" spans="2:27" ht="15.6" x14ac:dyDescent="0.3">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row>
    <row r="426" spans="2:27" ht="15.6" x14ac:dyDescent="0.3">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row>
    <row r="427" spans="2:27" ht="15.6" x14ac:dyDescent="0.3">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row>
    <row r="428" spans="2:27" ht="15.6" x14ac:dyDescent="0.3">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row>
    <row r="429" spans="2:27" ht="15.6" x14ac:dyDescent="0.3">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row>
    <row r="430" spans="2:27" ht="15.6" x14ac:dyDescent="0.3">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row>
    <row r="431" spans="2:27" ht="15.6" x14ac:dyDescent="0.3">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row>
    <row r="432" spans="2:27" ht="15.6" x14ac:dyDescent="0.3">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row>
    <row r="433" spans="2:27" ht="15.6" x14ac:dyDescent="0.3">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row>
    <row r="434" spans="2:27" ht="15.6" x14ac:dyDescent="0.3">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row>
    <row r="435" spans="2:27" ht="15.6" x14ac:dyDescent="0.3">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row>
    <row r="436" spans="2:27" ht="15.6" x14ac:dyDescent="0.3">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row>
    <row r="437" spans="2:27" ht="15.6" x14ac:dyDescent="0.3">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row>
    <row r="438" spans="2:27" ht="15.6" x14ac:dyDescent="0.3">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row>
    <row r="439" spans="2:27" ht="15.6" x14ac:dyDescent="0.3">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row>
    <row r="440" spans="2:27" ht="15.6" x14ac:dyDescent="0.3">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row>
    <row r="441" spans="2:27" ht="15.6" x14ac:dyDescent="0.3">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row>
    <row r="442" spans="2:27" ht="15.6" x14ac:dyDescent="0.3">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row>
    <row r="443" spans="2:27" ht="15.6" x14ac:dyDescent="0.3">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row>
    <row r="444" spans="2:27" ht="15.6" x14ac:dyDescent="0.3">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row>
    <row r="445" spans="2:27" ht="15.6" x14ac:dyDescent="0.3">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row>
    <row r="446" spans="2:27" ht="15.6" x14ac:dyDescent="0.3">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row>
    <row r="447" spans="2:27" ht="15.6" x14ac:dyDescent="0.3">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row>
    <row r="448" spans="2:27" ht="15.6" x14ac:dyDescent="0.3">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row>
    <row r="449" spans="2:27" ht="15.6" x14ac:dyDescent="0.3">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row>
    <row r="450" spans="2:27" ht="15.6" x14ac:dyDescent="0.3">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row>
    <row r="451" spans="2:27" ht="15.6" x14ac:dyDescent="0.3">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row>
    <row r="452" spans="2:27" ht="15.6" x14ac:dyDescent="0.3">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row>
    <row r="453" spans="2:27" ht="15.6" x14ac:dyDescent="0.3">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row>
    <row r="454" spans="2:27" ht="15.6" x14ac:dyDescent="0.3">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row>
    <row r="455" spans="2:27" ht="15.6" x14ac:dyDescent="0.3">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row>
    <row r="456" spans="2:27" ht="15.6" x14ac:dyDescent="0.3">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row>
    <row r="457" spans="2:27" ht="15.6" x14ac:dyDescent="0.3">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row>
    <row r="458" spans="2:27" ht="15.6" x14ac:dyDescent="0.3">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row>
    <row r="459" spans="2:27" ht="15.6" x14ac:dyDescent="0.3">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row>
    <row r="460" spans="2:27" ht="15.6" x14ac:dyDescent="0.3">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row>
    <row r="461" spans="2:27" ht="15.6" x14ac:dyDescent="0.3">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row>
    <row r="462" spans="2:27" ht="15.6" x14ac:dyDescent="0.3">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row>
    <row r="463" spans="2:27" ht="15.6" x14ac:dyDescent="0.3">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row>
    <row r="464" spans="2:27" ht="15.6" x14ac:dyDescent="0.3">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row>
    <row r="465" spans="2:27" ht="15.6" x14ac:dyDescent="0.3">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row>
    <row r="466" spans="2:27" ht="15.6" x14ac:dyDescent="0.3">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row>
    <row r="467" spans="2:27" ht="15.6" x14ac:dyDescent="0.3">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row>
    <row r="468" spans="2:27" ht="15.6" x14ac:dyDescent="0.3">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row>
    <row r="469" spans="2:27" ht="15.6" x14ac:dyDescent="0.3">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row>
    <row r="470" spans="2:27" ht="15.6" x14ac:dyDescent="0.3">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row>
    <row r="471" spans="2:27" ht="15.6" x14ac:dyDescent="0.3">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row>
    <row r="472" spans="2:27" ht="15.6" x14ac:dyDescent="0.3">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row>
    <row r="473" spans="2:27" ht="15.6" x14ac:dyDescent="0.3">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row>
    <row r="474" spans="2:27" ht="15.6" x14ac:dyDescent="0.3">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row>
    <row r="475" spans="2:27" ht="15.6" x14ac:dyDescent="0.3">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row>
    <row r="476" spans="2:27" ht="15.6" x14ac:dyDescent="0.3">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row>
    <row r="477" spans="2:27" ht="15.6" x14ac:dyDescent="0.3">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row>
    <row r="478" spans="2:27" ht="15.6" x14ac:dyDescent="0.3">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row>
    <row r="479" spans="2:27" ht="15.6" x14ac:dyDescent="0.3">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row>
    <row r="480" spans="2:27" ht="15.6" x14ac:dyDescent="0.3">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row>
    <row r="481" spans="2:27" ht="15.6" x14ac:dyDescent="0.3">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row>
    <row r="482" spans="2:27" ht="15.6" x14ac:dyDescent="0.3">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row>
    <row r="483" spans="2:27" ht="15.6" x14ac:dyDescent="0.3">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row>
    <row r="484" spans="2:27" ht="15.6" x14ac:dyDescent="0.3">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row>
    <row r="485" spans="2:27" ht="15.6" x14ac:dyDescent="0.3">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row>
    <row r="486" spans="2:27" ht="15.6" x14ac:dyDescent="0.3">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row>
    <row r="487" spans="2:27" ht="15.6" x14ac:dyDescent="0.3">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row>
    <row r="488" spans="2:27" ht="15.6" x14ac:dyDescent="0.3">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row>
    <row r="489" spans="2:27" ht="15.6" x14ac:dyDescent="0.3">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row>
    <row r="490" spans="2:27" ht="15.6" x14ac:dyDescent="0.3">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row>
    <row r="491" spans="2:27" ht="15.6" x14ac:dyDescent="0.3">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row>
    <row r="492" spans="2:27" ht="15.6" x14ac:dyDescent="0.3">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row>
    <row r="493" spans="2:27" ht="15.6" x14ac:dyDescent="0.3">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row>
    <row r="494" spans="2:27" ht="15.6" x14ac:dyDescent="0.3">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row>
    <row r="495" spans="2:27" ht="15.6" x14ac:dyDescent="0.3">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row>
    <row r="496" spans="2:27" ht="15.6" x14ac:dyDescent="0.3">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row>
    <row r="497" spans="2:27" ht="15.6" x14ac:dyDescent="0.3">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row>
    <row r="498" spans="2:27" ht="15.6" x14ac:dyDescent="0.3">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row>
    <row r="499" spans="2:27" ht="15.6" x14ac:dyDescent="0.3">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row>
    <row r="500" spans="2:27" ht="15.6" x14ac:dyDescent="0.3">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row>
    <row r="501" spans="2:27" ht="15.6" x14ac:dyDescent="0.3">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row>
    <row r="502" spans="2:27" ht="15.6" x14ac:dyDescent="0.3">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row>
    <row r="503" spans="2:27" ht="15.6" x14ac:dyDescent="0.3">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row>
    <row r="504" spans="2:27" ht="15.6" x14ac:dyDescent="0.3">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row>
    <row r="505" spans="2:27" ht="15.6" x14ac:dyDescent="0.3">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row>
    <row r="506" spans="2:27" ht="15.6" x14ac:dyDescent="0.3">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row>
    <row r="507" spans="2:27" ht="15.6" x14ac:dyDescent="0.3">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row>
    <row r="508" spans="2:27" ht="15.6" x14ac:dyDescent="0.3">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row>
    <row r="509" spans="2:27" ht="15.6" x14ac:dyDescent="0.3">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row>
    <row r="510" spans="2:27" ht="15.6" x14ac:dyDescent="0.3">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row>
    <row r="511" spans="2:27" ht="15.6" x14ac:dyDescent="0.3">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row>
    <row r="512" spans="2:27" ht="15.6" x14ac:dyDescent="0.3">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row>
    <row r="513" spans="2:27" ht="15.6" x14ac:dyDescent="0.3">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row>
    <row r="514" spans="2:27" ht="15.6" x14ac:dyDescent="0.3">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row>
    <row r="515" spans="2:27" ht="15.6" x14ac:dyDescent="0.3">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row>
    <row r="516" spans="2:27" ht="15.6" x14ac:dyDescent="0.3">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row>
    <row r="517" spans="2:27" ht="15.6" x14ac:dyDescent="0.3">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row>
    <row r="518" spans="2:27" ht="15.6" x14ac:dyDescent="0.3">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row>
    <row r="519" spans="2:27" ht="15.6" x14ac:dyDescent="0.3">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row>
    <row r="520" spans="2:27" ht="15.6" x14ac:dyDescent="0.3">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row>
    <row r="521" spans="2:27" ht="15.6" x14ac:dyDescent="0.3">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row>
    <row r="522" spans="2:27" ht="15.6" x14ac:dyDescent="0.3">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row>
    <row r="523" spans="2:27" ht="15.6" x14ac:dyDescent="0.3">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row>
    <row r="524" spans="2:27" ht="15.6" x14ac:dyDescent="0.3">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row>
    <row r="525" spans="2:27" ht="15.6" x14ac:dyDescent="0.3">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row>
    <row r="526" spans="2:27" ht="15.6" x14ac:dyDescent="0.3">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row>
    <row r="527" spans="2:27" ht="15.6" x14ac:dyDescent="0.3">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row>
    <row r="528" spans="2:27" ht="15.6" x14ac:dyDescent="0.3">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row>
    <row r="529" spans="2:27" ht="15.6" x14ac:dyDescent="0.3">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row>
    <row r="530" spans="2:27" ht="15.6" x14ac:dyDescent="0.3">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row>
    <row r="531" spans="2:27" ht="15.6" x14ac:dyDescent="0.3">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row>
    <row r="532" spans="2:27" ht="15.6" x14ac:dyDescent="0.3">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row>
    <row r="533" spans="2:27" ht="15.6" x14ac:dyDescent="0.3">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row>
    <row r="534" spans="2:27" ht="15.6" x14ac:dyDescent="0.3">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row>
    <row r="535" spans="2:27" ht="15.6" x14ac:dyDescent="0.3">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row>
    <row r="536" spans="2:27" ht="15.6" x14ac:dyDescent="0.3">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row>
    <row r="537" spans="2:27" ht="15.6" x14ac:dyDescent="0.3">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row>
    <row r="538" spans="2:27" ht="15.6" x14ac:dyDescent="0.3">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row>
    <row r="539" spans="2:27" ht="15.6" x14ac:dyDescent="0.3">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row>
    <row r="540" spans="2:27" ht="15.6" x14ac:dyDescent="0.3">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row>
    <row r="541" spans="2:27" ht="15.6" x14ac:dyDescent="0.3">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row>
    <row r="542" spans="2:27" ht="15.6" x14ac:dyDescent="0.3">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row>
    <row r="543" spans="2:27" ht="15.6" x14ac:dyDescent="0.3">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row>
    <row r="544" spans="2:27" ht="15.6" x14ac:dyDescent="0.3">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row>
    <row r="545" spans="2:27" ht="15.6" x14ac:dyDescent="0.3">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row>
    <row r="546" spans="2:27" ht="15.6" x14ac:dyDescent="0.3">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row>
    <row r="547" spans="2:27" ht="15.6" x14ac:dyDescent="0.3">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row>
    <row r="548" spans="2:27" ht="15.6" x14ac:dyDescent="0.3">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row>
    <row r="549" spans="2:27" ht="15.6" x14ac:dyDescent="0.3">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row>
    <row r="550" spans="2:27" ht="15.6" x14ac:dyDescent="0.3">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row>
    <row r="551" spans="2:27" ht="15.6" x14ac:dyDescent="0.3">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row>
    <row r="552" spans="2:27" ht="15.6" x14ac:dyDescent="0.3">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row>
    <row r="553" spans="2:27" ht="15.6" x14ac:dyDescent="0.3">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row>
    <row r="554" spans="2:27" ht="15.6" x14ac:dyDescent="0.3">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row>
    <row r="555" spans="2:27" ht="15.6" x14ac:dyDescent="0.3">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row>
    <row r="556" spans="2:27" ht="15.6" x14ac:dyDescent="0.3">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row>
    <row r="557" spans="2:27" ht="15.6" x14ac:dyDescent="0.3">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row>
    <row r="558" spans="2:27" ht="15.6" x14ac:dyDescent="0.3">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row>
    <row r="559" spans="2:27" ht="15.6" x14ac:dyDescent="0.3">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row>
    <row r="560" spans="2:27" ht="15.6" x14ac:dyDescent="0.3">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row>
    <row r="561" spans="2:27" ht="15.6" x14ac:dyDescent="0.3">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row>
    <row r="562" spans="2:27" ht="15.6" x14ac:dyDescent="0.3">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row>
    <row r="563" spans="2:27" ht="15.6" x14ac:dyDescent="0.3">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row>
    <row r="564" spans="2:27" ht="15.6" x14ac:dyDescent="0.3">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row>
    <row r="565" spans="2:27" ht="15.6" x14ac:dyDescent="0.3">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row>
    <row r="566" spans="2:27" ht="15.6" x14ac:dyDescent="0.3">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row>
    <row r="567" spans="2:27" ht="15.6" x14ac:dyDescent="0.3">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row>
    <row r="568" spans="2:27" ht="15.6" x14ac:dyDescent="0.3">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row>
    <row r="569" spans="2:27" ht="15.6" x14ac:dyDescent="0.3">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row>
    <row r="570" spans="2:27" ht="15.6" x14ac:dyDescent="0.3">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row>
    <row r="571" spans="2:27" ht="15.6" x14ac:dyDescent="0.3">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row>
    <row r="572" spans="2:27" ht="15.6" x14ac:dyDescent="0.3">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row>
    <row r="573" spans="2:27" ht="15.6" x14ac:dyDescent="0.3">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row>
    <row r="574" spans="2:27" ht="15.6" x14ac:dyDescent="0.3">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row>
    <row r="575" spans="2:27" ht="15.6" x14ac:dyDescent="0.3">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row>
    <row r="576" spans="2:27" ht="15.6" x14ac:dyDescent="0.3">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row>
    <row r="577" spans="2:27" ht="15.6" x14ac:dyDescent="0.3">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row>
    <row r="578" spans="2:27" ht="15.6" x14ac:dyDescent="0.3">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row>
    <row r="579" spans="2:27" ht="15.6" x14ac:dyDescent="0.3">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row>
    <row r="580" spans="2:27" ht="15.6" x14ac:dyDescent="0.3">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row>
    <row r="581" spans="2:27" ht="15.6" x14ac:dyDescent="0.3">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row>
    <row r="582" spans="2:27" ht="15.6" x14ac:dyDescent="0.3">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row>
    <row r="583" spans="2:27" ht="15.6" x14ac:dyDescent="0.3">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row>
    <row r="584" spans="2:27" ht="15.6" x14ac:dyDescent="0.3">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row>
    <row r="585" spans="2:27" ht="15.6" x14ac:dyDescent="0.3">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row>
    <row r="586" spans="2:27" ht="15.6" x14ac:dyDescent="0.3">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row>
    <row r="587" spans="2:27" ht="15.6" x14ac:dyDescent="0.3">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row>
    <row r="588" spans="2:27" ht="15.6" x14ac:dyDescent="0.3">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row>
    <row r="589" spans="2:27" ht="15.6" x14ac:dyDescent="0.3">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row>
    <row r="590" spans="2:27" ht="15.6" x14ac:dyDescent="0.3">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row>
    <row r="591" spans="2:27" ht="15.6" x14ac:dyDescent="0.3">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row>
    <row r="592" spans="2:27" ht="15.6" x14ac:dyDescent="0.3">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row>
    <row r="593" spans="2:27" ht="15.6" x14ac:dyDescent="0.3">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row>
    <row r="594" spans="2:27" ht="15.6" x14ac:dyDescent="0.3">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row>
    <row r="595" spans="2:27" ht="15.6" x14ac:dyDescent="0.3">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row>
    <row r="596" spans="2:27" ht="15.6" x14ac:dyDescent="0.3">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row>
    <row r="597" spans="2:27" ht="15.6" x14ac:dyDescent="0.3">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row>
    <row r="598" spans="2:27" ht="15.6" x14ac:dyDescent="0.3">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row>
    <row r="599" spans="2:27" ht="15.6" x14ac:dyDescent="0.3">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row>
    <row r="600" spans="2:27" ht="15.6" x14ac:dyDescent="0.3">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row>
    <row r="601" spans="2:27" ht="15.6" x14ac:dyDescent="0.3">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row>
    <row r="602" spans="2:27" ht="15.6" x14ac:dyDescent="0.3">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row>
    <row r="603" spans="2:27" ht="15.6" x14ac:dyDescent="0.3">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row>
    <row r="604" spans="2:27" ht="15.6" x14ac:dyDescent="0.3">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row>
    <row r="605" spans="2:27" ht="15.6" x14ac:dyDescent="0.3">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row>
    <row r="606" spans="2:27" ht="15.6" x14ac:dyDescent="0.3">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row>
    <row r="607" spans="2:27" ht="15.6" x14ac:dyDescent="0.3">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row>
    <row r="608" spans="2:27" ht="15.6" x14ac:dyDescent="0.3">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row>
    <row r="609" spans="2:27" ht="15.6" x14ac:dyDescent="0.3">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row>
    <row r="610" spans="2:27" ht="15.6" x14ac:dyDescent="0.3">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row>
    <row r="611" spans="2:27" ht="15.6" x14ac:dyDescent="0.3">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row>
    <row r="612" spans="2:27" ht="15.6" x14ac:dyDescent="0.3">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row>
    <row r="613" spans="2:27" ht="15.6" x14ac:dyDescent="0.3">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row>
    <row r="614" spans="2:27" ht="15.6" x14ac:dyDescent="0.3">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row>
    <row r="615" spans="2:27" ht="15.6" x14ac:dyDescent="0.3">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row>
    <row r="616" spans="2:27" ht="15.6" x14ac:dyDescent="0.3">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row>
    <row r="617" spans="2:27" ht="15.6" x14ac:dyDescent="0.3">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row>
    <row r="618" spans="2:27" ht="15.6" x14ac:dyDescent="0.3">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row>
    <row r="619" spans="2:27" ht="15.6" x14ac:dyDescent="0.3">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row>
    <row r="620" spans="2:27" ht="15.6" x14ac:dyDescent="0.3">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row>
    <row r="621" spans="2:27" ht="15.6" x14ac:dyDescent="0.3">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row>
    <row r="622" spans="2:27" ht="15.6" x14ac:dyDescent="0.3">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row>
    <row r="623" spans="2:27" ht="15.6" x14ac:dyDescent="0.3">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row>
    <row r="624" spans="2:27" ht="15.6" x14ac:dyDescent="0.3">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row>
    <row r="625" spans="2:27" ht="15.6" x14ac:dyDescent="0.3">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row>
    <row r="626" spans="2:27" ht="15.6" x14ac:dyDescent="0.3">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row>
    <row r="627" spans="2:27" ht="15.6" x14ac:dyDescent="0.3">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row>
    <row r="628" spans="2:27" ht="15.6" x14ac:dyDescent="0.3">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row>
    <row r="629" spans="2:27" ht="15.6" x14ac:dyDescent="0.3">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row>
    <row r="630" spans="2:27" ht="15.6" x14ac:dyDescent="0.3">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row>
    <row r="631" spans="2:27" ht="15.6" x14ac:dyDescent="0.3">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row>
    <row r="632" spans="2:27" ht="15.6" x14ac:dyDescent="0.3">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row>
    <row r="633" spans="2:27" ht="15.6" x14ac:dyDescent="0.3">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row>
    <row r="634" spans="2:27" ht="15.6" x14ac:dyDescent="0.3">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row>
    <row r="635" spans="2:27" ht="15.6" x14ac:dyDescent="0.3">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row>
    <row r="636" spans="2:27" ht="15.6" x14ac:dyDescent="0.3">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row>
    <row r="637" spans="2:27" ht="15.6" x14ac:dyDescent="0.3">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row>
    <row r="638" spans="2:27" ht="15.6" x14ac:dyDescent="0.3">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row>
    <row r="639" spans="2:27" ht="15.6" x14ac:dyDescent="0.3">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row>
    <row r="640" spans="2:27" ht="15.6" x14ac:dyDescent="0.3">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row>
    <row r="641" spans="2:27" ht="15.6" x14ac:dyDescent="0.3">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row>
    <row r="642" spans="2:27" ht="15.6" x14ac:dyDescent="0.3">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row>
    <row r="643" spans="2:27" ht="15.6" x14ac:dyDescent="0.3">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row>
    <row r="644" spans="2:27" ht="15.6" x14ac:dyDescent="0.3">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row>
    <row r="645" spans="2:27" ht="15.6" x14ac:dyDescent="0.3">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row>
    <row r="646" spans="2:27" ht="15.6" x14ac:dyDescent="0.3">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row>
    <row r="647" spans="2:27" ht="15.6" x14ac:dyDescent="0.3">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row>
    <row r="648" spans="2:27" ht="15.6" x14ac:dyDescent="0.3">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row>
    <row r="649" spans="2:27" ht="15.6" x14ac:dyDescent="0.3">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row>
    <row r="650" spans="2:27" ht="15.6" x14ac:dyDescent="0.3">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row>
    <row r="651" spans="2:27" ht="15.6" x14ac:dyDescent="0.3">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row>
    <row r="652" spans="2:27" ht="15.6" x14ac:dyDescent="0.3">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row>
    <row r="653" spans="2:27" ht="15.6" x14ac:dyDescent="0.3">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row>
    <row r="654" spans="2:27" ht="15.6" x14ac:dyDescent="0.3">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row>
    <row r="655" spans="2:27" ht="15.6" x14ac:dyDescent="0.3">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row>
    <row r="656" spans="2:27" ht="15.6" x14ac:dyDescent="0.3">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row>
    <row r="657" spans="2:27" ht="15.6" x14ac:dyDescent="0.3">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row>
    <row r="658" spans="2:27" ht="15.6" x14ac:dyDescent="0.3">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row>
    <row r="659" spans="2:27" ht="15.6" x14ac:dyDescent="0.3">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row>
    <row r="660" spans="2:27" ht="15.6" x14ac:dyDescent="0.3">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row>
    <row r="661" spans="2:27" ht="15.6" x14ac:dyDescent="0.3">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row>
    <row r="662" spans="2:27" ht="15.6" x14ac:dyDescent="0.3">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row>
    <row r="663" spans="2:27" ht="15.6" x14ac:dyDescent="0.3">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row>
    <row r="664" spans="2:27" ht="15.6" x14ac:dyDescent="0.3">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row>
    <row r="665" spans="2:27" ht="15.6" x14ac:dyDescent="0.3">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row>
    <row r="666" spans="2:27" ht="15.6" x14ac:dyDescent="0.3">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row>
    <row r="667" spans="2:27" ht="15.6" x14ac:dyDescent="0.3">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row>
    <row r="668" spans="2:27" ht="15.6" x14ac:dyDescent="0.3">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row>
    <row r="669" spans="2:27" ht="15.6" x14ac:dyDescent="0.3">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row>
    <row r="670" spans="2:27" ht="15.6" x14ac:dyDescent="0.3">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row>
    <row r="671" spans="2:27" ht="15.6" x14ac:dyDescent="0.3">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row>
    <row r="672" spans="2:27" ht="15.6" x14ac:dyDescent="0.3">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row>
    <row r="673" spans="2:27" ht="15.6" x14ac:dyDescent="0.3">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row>
    <row r="674" spans="2:27" ht="15.6" x14ac:dyDescent="0.3">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row>
    <row r="675" spans="2:27" ht="15.6" x14ac:dyDescent="0.3">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row>
    <row r="676" spans="2:27" ht="15.6" x14ac:dyDescent="0.3">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row>
    <row r="677" spans="2:27" ht="15.6" x14ac:dyDescent="0.3">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row>
    <row r="678" spans="2:27" ht="15.6" x14ac:dyDescent="0.3">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row>
    <row r="679" spans="2:27" ht="15.6" x14ac:dyDescent="0.3">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row>
    <row r="680" spans="2:27" ht="15.6" x14ac:dyDescent="0.3">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row>
    <row r="681" spans="2:27" ht="15.6" x14ac:dyDescent="0.3">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row>
    <row r="682" spans="2:27" ht="15.6" x14ac:dyDescent="0.3">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row>
    <row r="683" spans="2:27" ht="15.6" x14ac:dyDescent="0.3">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row>
    <row r="684" spans="2:27" ht="15.6" x14ac:dyDescent="0.3">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row>
    <row r="685" spans="2:27" ht="15.6" x14ac:dyDescent="0.3">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row>
    <row r="686" spans="2:27" ht="15.6" x14ac:dyDescent="0.3">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row>
    <row r="687" spans="2:27" ht="15.6" x14ac:dyDescent="0.3">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row>
    <row r="688" spans="2:27" ht="15.6" x14ac:dyDescent="0.3">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row>
    <row r="689" spans="2:27" ht="15.6" x14ac:dyDescent="0.3">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row>
    <row r="690" spans="2:27" ht="15.6" x14ac:dyDescent="0.3">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row>
    <row r="691" spans="2:27" ht="15.6" x14ac:dyDescent="0.3">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row>
    <row r="692" spans="2:27" ht="15.6" x14ac:dyDescent="0.3">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row>
    <row r="693" spans="2:27" ht="15.6" x14ac:dyDescent="0.3">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row>
    <row r="694" spans="2:27" ht="15.6" x14ac:dyDescent="0.3">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row>
    <row r="695" spans="2:27" ht="15.6" x14ac:dyDescent="0.3">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row>
    <row r="696" spans="2:27" ht="15.6" x14ac:dyDescent="0.3">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row>
    <row r="697" spans="2:27" ht="15.6" x14ac:dyDescent="0.3">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row>
    <row r="698" spans="2:27" ht="15.6" x14ac:dyDescent="0.3">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row>
    <row r="699" spans="2:27" ht="15.6" x14ac:dyDescent="0.3">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row>
    <row r="700" spans="2:27" ht="15.6" x14ac:dyDescent="0.3">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row>
    <row r="701" spans="2:27" ht="15.6" x14ac:dyDescent="0.3">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row>
    <row r="702" spans="2:27" ht="15.6" x14ac:dyDescent="0.3">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row>
    <row r="703" spans="2:27" ht="15.6" x14ac:dyDescent="0.3">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row>
    <row r="704" spans="2:27" ht="15.6" x14ac:dyDescent="0.3">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row>
    <row r="705" spans="2:27" ht="15.6" x14ac:dyDescent="0.3">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row>
    <row r="706" spans="2:27" ht="15.6" x14ac:dyDescent="0.3">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row>
    <row r="707" spans="2:27" ht="15.6" x14ac:dyDescent="0.3">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row>
    <row r="708" spans="2:27" ht="15.6" x14ac:dyDescent="0.3">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row>
    <row r="709" spans="2:27" ht="15.6" x14ac:dyDescent="0.3">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row>
    <row r="710" spans="2:27" ht="15.6" x14ac:dyDescent="0.3">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row>
    <row r="711" spans="2:27" ht="15.6" x14ac:dyDescent="0.3">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row>
    <row r="712" spans="2:27" ht="15.6" x14ac:dyDescent="0.3">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row>
    <row r="713" spans="2:27" ht="15.6" x14ac:dyDescent="0.3">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row>
    <row r="714" spans="2:27" ht="15.6" x14ac:dyDescent="0.3">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row>
    <row r="715" spans="2:27" ht="15.6" x14ac:dyDescent="0.3">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row>
    <row r="716" spans="2:27" ht="15.6" x14ac:dyDescent="0.3">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row>
    <row r="717" spans="2:27" ht="15.6" x14ac:dyDescent="0.3">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row>
    <row r="718" spans="2:27" ht="15.6" x14ac:dyDescent="0.3">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row>
    <row r="719" spans="2:27" ht="15.6" x14ac:dyDescent="0.3">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row>
    <row r="720" spans="2:27" ht="15.6" x14ac:dyDescent="0.3">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row>
    <row r="721" spans="2:27" ht="15.6" x14ac:dyDescent="0.3">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row>
    <row r="722" spans="2:27" ht="15.6" x14ac:dyDescent="0.3">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row>
    <row r="723" spans="2:27" ht="15.6" x14ac:dyDescent="0.3">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row>
    <row r="724" spans="2:27" ht="15.6" x14ac:dyDescent="0.3">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row>
    <row r="725" spans="2:27" ht="15.6" x14ac:dyDescent="0.3">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row>
    <row r="726" spans="2:27" ht="15.6" x14ac:dyDescent="0.3">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row>
    <row r="727" spans="2:27" ht="15.6" x14ac:dyDescent="0.3">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row>
    <row r="728" spans="2:27" ht="15.6" x14ac:dyDescent="0.3">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row>
    <row r="729" spans="2:27" ht="15.6" x14ac:dyDescent="0.3">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row>
    <row r="730" spans="2:27" ht="15.6" x14ac:dyDescent="0.3">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row>
    <row r="731" spans="2:27" ht="15.6" x14ac:dyDescent="0.3">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row>
    <row r="732" spans="2:27" ht="15.6" x14ac:dyDescent="0.3">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row>
    <row r="733" spans="2:27" ht="15.6" x14ac:dyDescent="0.3">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row>
    <row r="734" spans="2:27" ht="15.6" x14ac:dyDescent="0.3">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row>
    <row r="735" spans="2:27" ht="15.6" x14ac:dyDescent="0.3">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row>
    <row r="736" spans="2:27" ht="15.6" x14ac:dyDescent="0.3">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row>
    <row r="737" spans="2:27" ht="15.6" x14ac:dyDescent="0.3">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row>
    <row r="738" spans="2:27" ht="15.6" x14ac:dyDescent="0.3">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row>
    <row r="739" spans="2:27" ht="15.6" x14ac:dyDescent="0.3">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row>
    <row r="740" spans="2:27" ht="15.6" x14ac:dyDescent="0.3">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row>
    <row r="741" spans="2:27" ht="15.6" x14ac:dyDescent="0.3">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row>
    <row r="742" spans="2:27" ht="15.6" x14ac:dyDescent="0.3">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row>
    <row r="743" spans="2:27" ht="15.6" x14ac:dyDescent="0.3">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row>
    <row r="744" spans="2:27" ht="15.6" x14ac:dyDescent="0.3">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row>
    <row r="745" spans="2:27" ht="15.6" x14ac:dyDescent="0.3">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row>
    <row r="746" spans="2:27" ht="15.6" x14ac:dyDescent="0.3">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row>
    <row r="747" spans="2:27" ht="15.6" x14ac:dyDescent="0.3">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row>
    <row r="748" spans="2:27" ht="15.6" x14ac:dyDescent="0.3">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row>
    <row r="749" spans="2:27" ht="15.6" x14ac:dyDescent="0.3">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row>
    <row r="750" spans="2:27" ht="15.6" x14ac:dyDescent="0.3">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row>
    <row r="751" spans="2:27" ht="15.6" x14ac:dyDescent="0.3">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row>
    <row r="752" spans="2:27" ht="15.6" x14ac:dyDescent="0.3">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row>
    <row r="753" spans="2:27" ht="15.6" x14ac:dyDescent="0.3">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row>
    <row r="754" spans="2:27" ht="15.6" x14ac:dyDescent="0.3">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row>
    <row r="755" spans="2:27" ht="15.6" x14ac:dyDescent="0.3">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row>
    <row r="756" spans="2:27" ht="15.6" x14ac:dyDescent="0.3">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row>
    <row r="757" spans="2:27" ht="15.6" x14ac:dyDescent="0.3">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row>
    <row r="758" spans="2:27" ht="15.6" x14ac:dyDescent="0.3">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row>
    <row r="759" spans="2:27" ht="15.6" x14ac:dyDescent="0.3">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row>
    <row r="760" spans="2:27" ht="15.6" x14ac:dyDescent="0.3">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row>
    <row r="761" spans="2:27" ht="15.6" x14ac:dyDescent="0.3">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row>
    <row r="762" spans="2:27" ht="15.6" x14ac:dyDescent="0.3">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row>
    <row r="763" spans="2:27" ht="15.6" x14ac:dyDescent="0.3">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row>
    <row r="764" spans="2:27" ht="15.6" x14ac:dyDescent="0.3">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row>
    <row r="765" spans="2:27" ht="15.6" x14ac:dyDescent="0.3">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row>
    <row r="766" spans="2:27" ht="15.6" x14ac:dyDescent="0.3">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row>
    <row r="767" spans="2:27" ht="15.6" x14ac:dyDescent="0.3">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row>
    <row r="768" spans="2:27" ht="15.6" x14ac:dyDescent="0.3">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row>
    <row r="769" spans="2:27" ht="15.6" x14ac:dyDescent="0.3">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row>
    <row r="770" spans="2:27" ht="15.6" x14ac:dyDescent="0.3">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row>
    <row r="771" spans="2:27" ht="15.6" x14ac:dyDescent="0.3">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row>
    <row r="772" spans="2:27" ht="15.6" x14ac:dyDescent="0.3">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row>
    <row r="773" spans="2:27" ht="15.6" x14ac:dyDescent="0.3">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row>
    <row r="774" spans="2:27" ht="15.6" x14ac:dyDescent="0.3">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row>
    <row r="775" spans="2:27" ht="15.6" x14ac:dyDescent="0.3">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row>
    <row r="776" spans="2:27" ht="15.6" x14ac:dyDescent="0.3">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row>
    <row r="777" spans="2:27" ht="15.6" x14ac:dyDescent="0.3">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row>
    <row r="778" spans="2:27" ht="15.6" x14ac:dyDescent="0.3">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row>
    <row r="779" spans="2:27" ht="15.6" x14ac:dyDescent="0.3">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row>
    <row r="780" spans="2:27" ht="15.6" x14ac:dyDescent="0.3">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row>
    <row r="781" spans="2:27" ht="15.6" x14ac:dyDescent="0.3">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row>
    <row r="782" spans="2:27" ht="15.6" x14ac:dyDescent="0.3">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row>
    <row r="783" spans="2:27" ht="15.6" x14ac:dyDescent="0.3">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row>
    <row r="784" spans="2:27" ht="15.6" x14ac:dyDescent="0.3">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row>
    <row r="785" spans="2:27" ht="15.6" x14ac:dyDescent="0.3">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row>
    <row r="786" spans="2:27" ht="15.6" x14ac:dyDescent="0.3">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row>
    <row r="787" spans="2:27" ht="15.6" x14ac:dyDescent="0.3">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row>
    <row r="788" spans="2:27" ht="15.6" x14ac:dyDescent="0.3">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row>
    <row r="789" spans="2:27" ht="15.6" x14ac:dyDescent="0.3">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row>
    <row r="790" spans="2:27" ht="15.6" x14ac:dyDescent="0.3">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row>
    <row r="791" spans="2:27" ht="15.6" x14ac:dyDescent="0.3">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row>
    <row r="792" spans="2:27" ht="15.6" x14ac:dyDescent="0.3">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row>
    <row r="793" spans="2:27" ht="15.6" x14ac:dyDescent="0.3">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row>
    <row r="794" spans="2:27" ht="15.6" x14ac:dyDescent="0.3">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row>
    <row r="795" spans="2:27" ht="15.6" x14ac:dyDescent="0.3">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row>
    <row r="796" spans="2:27" ht="15.6" x14ac:dyDescent="0.3">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row>
    <row r="797" spans="2:27" ht="15.6" x14ac:dyDescent="0.3">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row>
    <row r="798" spans="2:27" ht="15.6" x14ac:dyDescent="0.3">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row>
    <row r="799" spans="2:27" ht="15.6" x14ac:dyDescent="0.3">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row>
    <row r="800" spans="2:27" ht="15.6" x14ac:dyDescent="0.3">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row>
    <row r="801" spans="2:27" ht="15.6" x14ac:dyDescent="0.3">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row>
    <row r="802" spans="2:27" ht="15.6" x14ac:dyDescent="0.3">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row>
    <row r="803" spans="2:27" ht="15.6" x14ac:dyDescent="0.3">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row>
    <row r="804" spans="2:27" ht="15.6" x14ac:dyDescent="0.3">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row>
    <row r="805" spans="2:27" ht="15.6" x14ac:dyDescent="0.3">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row>
    <row r="806" spans="2:27" ht="15.6" x14ac:dyDescent="0.3">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row>
    <row r="807" spans="2:27" ht="15.6" x14ac:dyDescent="0.3">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row>
    <row r="808" spans="2:27" ht="15.6" x14ac:dyDescent="0.3">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row>
    <row r="809" spans="2:27" ht="15.6" x14ac:dyDescent="0.3">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row>
    <row r="810" spans="2:27" ht="15.6" x14ac:dyDescent="0.3">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row>
    <row r="811" spans="2:27" ht="15.6" x14ac:dyDescent="0.3">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row>
    <row r="812" spans="2:27" ht="15.6" x14ac:dyDescent="0.3">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row>
    <row r="813" spans="2:27" ht="15.6" x14ac:dyDescent="0.3">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row>
    <row r="814" spans="2:27" ht="15.6" x14ac:dyDescent="0.3">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row>
    <row r="815" spans="2:27" ht="15.6" x14ac:dyDescent="0.3">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row>
    <row r="816" spans="2:27" ht="15.6" x14ac:dyDescent="0.3">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row>
    <row r="817" spans="2:27" ht="15.6" x14ac:dyDescent="0.3">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row>
    <row r="818" spans="2:27" ht="15.6" x14ac:dyDescent="0.3">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row>
    <row r="819" spans="2:27" ht="15.6" x14ac:dyDescent="0.3">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row>
    <row r="820" spans="2:27" ht="15.6" x14ac:dyDescent="0.3">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row>
    <row r="821" spans="2:27" ht="15.6" x14ac:dyDescent="0.3">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row>
    <row r="822" spans="2:27" ht="15.6" x14ac:dyDescent="0.3">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row>
    <row r="823" spans="2:27" ht="15.6" x14ac:dyDescent="0.3">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row>
    <row r="824" spans="2:27" ht="15.6" x14ac:dyDescent="0.3">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row>
    <row r="825" spans="2:27" ht="15.6" x14ac:dyDescent="0.3">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row>
    <row r="826" spans="2:27" ht="15.6" x14ac:dyDescent="0.3">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row>
    <row r="827" spans="2:27" ht="15.6" x14ac:dyDescent="0.3">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row>
    <row r="828" spans="2:27" ht="15.6" x14ac:dyDescent="0.3">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row>
    <row r="829" spans="2:27" ht="15.6" x14ac:dyDescent="0.3">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row>
    <row r="830" spans="2:27" ht="15.6" x14ac:dyDescent="0.3">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row>
    <row r="831" spans="2:27" ht="15.6" x14ac:dyDescent="0.3">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row>
    <row r="832" spans="2:27" ht="15.6" x14ac:dyDescent="0.3">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row>
    <row r="833" spans="2:27" ht="15.6" x14ac:dyDescent="0.3">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row>
    <row r="834" spans="2:27" ht="15.6" x14ac:dyDescent="0.3">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row>
    <row r="835" spans="2:27" ht="15.6" x14ac:dyDescent="0.3">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row>
    <row r="836" spans="2:27" ht="15.6" x14ac:dyDescent="0.3">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row>
    <row r="837" spans="2:27" ht="15.6" x14ac:dyDescent="0.3">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row>
    <row r="838" spans="2:27" ht="15.6" x14ac:dyDescent="0.3">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row>
    <row r="839" spans="2:27" ht="15.6" x14ac:dyDescent="0.3">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row>
    <row r="840" spans="2:27" ht="15.6" x14ac:dyDescent="0.3">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row>
    <row r="841" spans="2:27" ht="15.6" x14ac:dyDescent="0.3">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row>
    <row r="842" spans="2:27" ht="15.6" x14ac:dyDescent="0.3">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row>
    <row r="843" spans="2:27" ht="15.6" x14ac:dyDescent="0.3">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row>
    <row r="844" spans="2:27" ht="15.6" x14ac:dyDescent="0.3">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row>
    <row r="845" spans="2:27" ht="15.6" x14ac:dyDescent="0.3">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row>
    <row r="846" spans="2:27" ht="15.6" x14ac:dyDescent="0.3">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row>
    <row r="847" spans="2:27" ht="15.6" x14ac:dyDescent="0.3">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row>
    <row r="848" spans="2:27" ht="15.6" x14ac:dyDescent="0.3">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row>
    <row r="849" spans="2:27" ht="15.6" x14ac:dyDescent="0.3">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row>
    <row r="850" spans="2:27" ht="15.6" x14ac:dyDescent="0.3">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row>
    <row r="851" spans="2:27" ht="15.6" x14ac:dyDescent="0.3">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row>
    <row r="852" spans="2:27" ht="15.6" x14ac:dyDescent="0.3">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row>
    <row r="853" spans="2:27" ht="15.6" x14ac:dyDescent="0.3">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row>
    <row r="854" spans="2:27" ht="15.6" x14ac:dyDescent="0.3">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row>
    <row r="855" spans="2:27" ht="15.6" x14ac:dyDescent="0.3">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row>
    <row r="856" spans="2:27" ht="15.6" x14ac:dyDescent="0.3">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row>
    <row r="857" spans="2:27" ht="15.6" x14ac:dyDescent="0.3">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row>
    <row r="858" spans="2:27" ht="15.6" x14ac:dyDescent="0.3">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row>
    <row r="859" spans="2:27" ht="15.6" x14ac:dyDescent="0.3">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row>
    <row r="860" spans="2:27" ht="15.6" x14ac:dyDescent="0.3">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row>
    <row r="861" spans="2:27" ht="15.6" x14ac:dyDescent="0.3">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row>
    <row r="862" spans="2:27" ht="15.6" x14ac:dyDescent="0.3">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row>
    <row r="863" spans="2:27" ht="15.6" x14ac:dyDescent="0.3">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row>
    <row r="864" spans="2:27" ht="15.6" x14ac:dyDescent="0.3">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row>
    <row r="865" spans="2:27" ht="15.6" x14ac:dyDescent="0.3">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row>
    <row r="866" spans="2:27" ht="15.6" x14ac:dyDescent="0.3">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row>
    <row r="867" spans="2:27" ht="15.6" x14ac:dyDescent="0.3">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row>
    <row r="868" spans="2:27" ht="15.6" x14ac:dyDescent="0.3">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row>
    <row r="869" spans="2:27" ht="15.6" x14ac:dyDescent="0.3">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row>
    <row r="870" spans="2:27" ht="15.6" x14ac:dyDescent="0.3">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row>
    <row r="871" spans="2:27" ht="15.6" x14ac:dyDescent="0.3">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row>
    <row r="872" spans="2:27" ht="15.6" x14ac:dyDescent="0.3">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row>
    <row r="873" spans="2:27" ht="15.6" x14ac:dyDescent="0.3">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row>
    <row r="874" spans="2:27" ht="15.6" x14ac:dyDescent="0.3">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row>
    <row r="875" spans="2:27" ht="15.6" x14ac:dyDescent="0.3">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row>
    <row r="876" spans="2:27" ht="15.6" x14ac:dyDescent="0.3">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row>
    <row r="877" spans="2:27" ht="15.6" x14ac:dyDescent="0.3">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row>
    <row r="878" spans="2:27" ht="15.6" x14ac:dyDescent="0.3">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row>
    <row r="879" spans="2:27" ht="15.6" x14ac:dyDescent="0.3">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row>
    <row r="880" spans="2:27" ht="15.6" x14ac:dyDescent="0.3">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row>
    <row r="881" spans="2:27" ht="15.6" x14ac:dyDescent="0.3">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row>
    <row r="882" spans="2:27" ht="15.6" x14ac:dyDescent="0.3">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row>
    <row r="883" spans="2:27" ht="15.6" x14ac:dyDescent="0.3">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row>
    <row r="884" spans="2:27" ht="15.6" x14ac:dyDescent="0.3">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row>
    <row r="885" spans="2:27" ht="15.6" x14ac:dyDescent="0.3">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row>
    <row r="886" spans="2:27" ht="15.6" x14ac:dyDescent="0.3">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row>
    <row r="887" spans="2:27" ht="15.6" x14ac:dyDescent="0.3">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row>
    <row r="888" spans="2:27" ht="15.6" x14ac:dyDescent="0.3">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row>
    <row r="889" spans="2:27" ht="15.6" x14ac:dyDescent="0.3">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row>
    <row r="890" spans="2:27" ht="15.6" x14ac:dyDescent="0.3">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row>
    <row r="891" spans="2:27" ht="15.6" x14ac:dyDescent="0.3">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row>
    <row r="892" spans="2:27" ht="15.6" x14ac:dyDescent="0.3">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row>
    <row r="893" spans="2:27" ht="15.6" x14ac:dyDescent="0.3">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row>
    <row r="894" spans="2:27" ht="15.6" x14ac:dyDescent="0.3">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row>
    <row r="895" spans="2:27" ht="15.6" x14ac:dyDescent="0.3">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row>
    <row r="896" spans="2:27" ht="15.6" x14ac:dyDescent="0.3">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row>
    <row r="897" spans="2:27" ht="15.6" x14ac:dyDescent="0.3">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row>
    <row r="898" spans="2:27" ht="15.6" x14ac:dyDescent="0.3">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row>
    <row r="899" spans="2:27" ht="15.6" x14ac:dyDescent="0.3">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row>
    <row r="900" spans="2:27" ht="15.6" x14ac:dyDescent="0.3">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row>
    <row r="901" spans="2:27" ht="15.6" x14ac:dyDescent="0.3">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row>
    <row r="902" spans="2:27" ht="15.6" x14ac:dyDescent="0.3">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row>
    <row r="903" spans="2:27" ht="15.6" x14ac:dyDescent="0.3">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row>
    <row r="904" spans="2:27" ht="15.6" x14ac:dyDescent="0.3">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row>
    <row r="905" spans="2:27" ht="15.6" x14ac:dyDescent="0.3">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row>
    <row r="906" spans="2:27" ht="15.6" x14ac:dyDescent="0.3">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row>
    <row r="907" spans="2:27" ht="15.6" x14ac:dyDescent="0.3">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row>
    <row r="908" spans="2:27" ht="15.6" x14ac:dyDescent="0.3">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row>
    <row r="909" spans="2:27" ht="15.6" x14ac:dyDescent="0.3">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row>
    <row r="910" spans="2:27" ht="15.6" x14ac:dyDescent="0.3">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row>
    <row r="911" spans="2:27" ht="15.6" x14ac:dyDescent="0.3">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row>
    <row r="912" spans="2:27" ht="15.6" x14ac:dyDescent="0.3">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row>
    <row r="913" spans="2:27" ht="15.6" x14ac:dyDescent="0.3">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row>
    <row r="914" spans="2:27" ht="15.6" x14ac:dyDescent="0.3">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row>
    <row r="915" spans="2:27" ht="15.6" x14ac:dyDescent="0.3">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row>
    <row r="916" spans="2:27" ht="15.6" x14ac:dyDescent="0.3">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row>
    <row r="917" spans="2:27" ht="15.6" x14ac:dyDescent="0.3">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row>
    <row r="918" spans="2:27" ht="15.6" x14ac:dyDescent="0.3">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row>
    <row r="919" spans="2:27" ht="15.6" x14ac:dyDescent="0.3">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row>
    <row r="920" spans="2:27" ht="15.6" x14ac:dyDescent="0.3">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row>
    <row r="921" spans="2:27" ht="15.6" x14ac:dyDescent="0.3">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row>
    <row r="922" spans="2:27" ht="15.6" x14ac:dyDescent="0.3">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row>
    <row r="923" spans="2:27" ht="15.6" x14ac:dyDescent="0.3">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row>
    <row r="924" spans="2:27" ht="15.6" x14ac:dyDescent="0.3">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row>
    <row r="925" spans="2:27" ht="15.6" x14ac:dyDescent="0.3">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row>
    <row r="926" spans="2:27" ht="15.6" x14ac:dyDescent="0.3">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row>
    <row r="927" spans="2:27" ht="15.6" x14ac:dyDescent="0.3">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row>
    <row r="928" spans="2:27" ht="15.6" x14ac:dyDescent="0.3">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row>
    <row r="929" spans="2:27" ht="15.6" x14ac:dyDescent="0.3">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row>
    <row r="930" spans="2:27" ht="15.6" x14ac:dyDescent="0.3">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row>
    <row r="931" spans="2:27" ht="15.6" x14ac:dyDescent="0.3">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row>
    <row r="932" spans="2:27" ht="15.6" x14ac:dyDescent="0.3">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row>
    <row r="933" spans="2:27" ht="15.6" x14ac:dyDescent="0.3">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row>
    <row r="934" spans="2:27" ht="15.6" x14ac:dyDescent="0.3">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row>
    <row r="935" spans="2:27" ht="15.6" x14ac:dyDescent="0.3">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row>
    <row r="936" spans="2:27" ht="15.6" x14ac:dyDescent="0.3">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row>
    <row r="937" spans="2:27" ht="15.6" x14ac:dyDescent="0.3">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row>
    <row r="938" spans="2:27" ht="15.6" x14ac:dyDescent="0.3">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row>
    <row r="939" spans="2:27" ht="15.6" x14ac:dyDescent="0.3">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row>
    <row r="940" spans="2:27" ht="15.6" x14ac:dyDescent="0.3">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row>
    <row r="941" spans="2:27" ht="15.6" x14ac:dyDescent="0.3">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row>
    <row r="942" spans="2:27" ht="15.6" x14ac:dyDescent="0.3">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row>
    <row r="943" spans="2:27" ht="15.6" x14ac:dyDescent="0.3">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row>
    <row r="944" spans="2:27" ht="15.6" x14ac:dyDescent="0.3">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row>
    <row r="945" spans="2:27" ht="15.6" x14ac:dyDescent="0.3">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row>
    <row r="946" spans="2:27" ht="15.6" x14ac:dyDescent="0.3">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row>
    <row r="947" spans="2:27" ht="15.6" x14ac:dyDescent="0.3">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row>
    <row r="948" spans="2:27" ht="15.6" x14ac:dyDescent="0.3">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row>
    <row r="949" spans="2:27" ht="15.6" x14ac:dyDescent="0.3">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row>
    <row r="950" spans="2:27" ht="15.6" x14ac:dyDescent="0.3">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row>
    <row r="951" spans="2:27" ht="15.6" x14ac:dyDescent="0.3">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row>
    <row r="952" spans="2:27" ht="15.6" x14ac:dyDescent="0.3">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row>
    <row r="953" spans="2:27" ht="15.6" x14ac:dyDescent="0.3">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row>
    <row r="954" spans="2:27" ht="15.6" x14ac:dyDescent="0.3">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row>
    <row r="955" spans="2:27" ht="15.6" x14ac:dyDescent="0.3">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row>
    <row r="956" spans="2:27" ht="15.6" x14ac:dyDescent="0.3">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row>
    <row r="957" spans="2:27" ht="15.6" x14ac:dyDescent="0.3">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row>
    <row r="958" spans="2:27" ht="15.6" x14ac:dyDescent="0.3">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row>
    <row r="959" spans="2:27" ht="15.6" x14ac:dyDescent="0.3">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row>
    <row r="960" spans="2:27" ht="15.6" x14ac:dyDescent="0.3">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row>
    <row r="961" spans="2:27" ht="15.6" x14ac:dyDescent="0.3">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row>
    <row r="962" spans="2:27" ht="15.6" x14ac:dyDescent="0.3">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row>
    <row r="963" spans="2:27" ht="15.6" x14ac:dyDescent="0.3">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row>
    <row r="964" spans="2:27" ht="15.6" x14ac:dyDescent="0.3">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row>
    <row r="965" spans="2:27" ht="15.6" x14ac:dyDescent="0.3">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row>
    <row r="966" spans="2:27" ht="15.6" x14ac:dyDescent="0.3">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row>
    <row r="967" spans="2:27" ht="15.6" x14ac:dyDescent="0.3">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row>
    <row r="968" spans="2:27" ht="15.6" x14ac:dyDescent="0.3">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row>
    <row r="969" spans="2:27" ht="15.6" x14ac:dyDescent="0.3">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row>
    <row r="970" spans="2:27" ht="15.6" x14ac:dyDescent="0.3">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row>
    <row r="971" spans="2:27" ht="15.6" x14ac:dyDescent="0.3">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row>
    <row r="972" spans="2:27" ht="15.6" x14ac:dyDescent="0.3">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row>
    <row r="973" spans="2:27" ht="15.6" x14ac:dyDescent="0.3">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row>
    <row r="974" spans="2:27" ht="15.6" x14ac:dyDescent="0.3">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row>
    <row r="975" spans="2:27" ht="15.6" x14ac:dyDescent="0.3">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row>
    <row r="976" spans="2:27" ht="15.6" x14ac:dyDescent="0.3">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row>
    <row r="977" spans="2:27" ht="15.6" x14ac:dyDescent="0.3">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row>
    <row r="978" spans="2:27" ht="15.6" x14ac:dyDescent="0.3">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row>
    <row r="979" spans="2:27" ht="15.6" x14ac:dyDescent="0.3">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row>
    <row r="980" spans="2:27" ht="15.6" x14ac:dyDescent="0.3">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row>
    <row r="981" spans="2:27" ht="15.6" x14ac:dyDescent="0.3">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row>
    <row r="982" spans="2:27" ht="15.6" x14ac:dyDescent="0.3">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row>
    <row r="983" spans="2:27" ht="15.6" x14ac:dyDescent="0.3">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row>
    <row r="984" spans="2:27" ht="15.6" x14ac:dyDescent="0.3">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row>
    <row r="985" spans="2:27" ht="15.6" x14ac:dyDescent="0.3">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row>
    <row r="986" spans="2:27" ht="15.6" x14ac:dyDescent="0.3">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row>
    <row r="987" spans="2:27" ht="15.6" x14ac:dyDescent="0.3">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row>
    <row r="988" spans="2:27" ht="15.6" x14ac:dyDescent="0.3">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row>
    <row r="989" spans="2:27" ht="15.6" x14ac:dyDescent="0.3">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row>
    <row r="990" spans="2:27" ht="15.6" x14ac:dyDescent="0.3">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row>
    <row r="991" spans="2:27" ht="15.6" x14ac:dyDescent="0.3">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row>
    <row r="992" spans="2:27" ht="15.6" x14ac:dyDescent="0.3">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row>
    <row r="993" spans="2:27" ht="15.6" x14ac:dyDescent="0.3">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row>
    <row r="994" spans="2:27" ht="15.6" x14ac:dyDescent="0.3">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row>
    <row r="995" spans="2:27" ht="15.6" x14ac:dyDescent="0.3">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row>
    <row r="996" spans="2:27" ht="15.6" x14ac:dyDescent="0.3">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row>
    <row r="997" spans="2:27" ht="15.6" x14ac:dyDescent="0.3">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row>
  </sheetData>
  <mergeCells count="61">
    <mergeCell ref="E48:G48"/>
    <mergeCell ref="H48:J48"/>
    <mergeCell ref="B41:D49"/>
    <mergeCell ref="E33:J33"/>
    <mergeCell ref="B34:D36"/>
    <mergeCell ref="E34:I34"/>
    <mergeCell ref="E36:J36"/>
    <mergeCell ref="E35:J35"/>
    <mergeCell ref="E47:J47"/>
    <mergeCell ref="B37:D37"/>
    <mergeCell ref="E37:J37"/>
    <mergeCell ref="B38:D38"/>
    <mergeCell ref="E38:J38"/>
    <mergeCell ref="B39:D39"/>
    <mergeCell ref="E39:J39"/>
    <mergeCell ref="B40:D40"/>
    <mergeCell ref="E27:J27"/>
    <mergeCell ref="E28:J28"/>
    <mergeCell ref="E29:J29"/>
    <mergeCell ref="E30:J30"/>
    <mergeCell ref="E22:J22"/>
    <mergeCell ref="E23:J23"/>
    <mergeCell ref="E24:J24"/>
    <mergeCell ref="E25:J25"/>
    <mergeCell ref="E26:J26"/>
    <mergeCell ref="A34:A36"/>
    <mergeCell ref="B27:D27"/>
    <mergeCell ref="B28:D28"/>
    <mergeCell ref="B29:D29"/>
    <mergeCell ref="B30:D30"/>
    <mergeCell ref="B33:D33"/>
    <mergeCell ref="B24:D24"/>
    <mergeCell ref="B25:D25"/>
    <mergeCell ref="B26:D26"/>
    <mergeCell ref="E21:J21"/>
    <mergeCell ref="B22:D22"/>
    <mergeCell ref="B21:D21"/>
    <mergeCell ref="B23:D23"/>
    <mergeCell ref="B20:D20"/>
    <mergeCell ref="E20:J20"/>
    <mergeCell ref="B18:D18"/>
    <mergeCell ref="B19:D19"/>
    <mergeCell ref="E18:J18"/>
    <mergeCell ref="E19:J19"/>
    <mergeCell ref="C15:I15"/>
    <mergeCell ref="B1:J2"/>
    <mergeCell ref="D5:H5"/>
    <mergeCell ref="E7:G7"/>
    <mergeCell ref="E8:G8"/>
    <mergeCell ref="E11:G11"/>
    <mergeCell ref="B4:J4"/>
    <mergeCell ref="B14:J14"/>
    <mergeCell ref="A10:J10"/>
    <mergeCell ref="E12:G12"/>
    <mergeCell ref="E9:G9"/>
    <mergeCell ref="E46:J46"/>
    <mergeCell ref="E40:J40"/>
    <mergeCell ref="E43:J43"/>
    <mergeCell ref="E42:J42"/>
    <mergeCell ref="E44:J44"/>
    <mergeCell ref="E45:J45"/>
  </mergeCells>
  <phoneticPr fontId="27" type="noConversion"/>
  <dataValidations xWindow="578" yWindow="904" count="14">
    <dataValidation allowBlank="1" showInputMessage="1" showErrorMessage="1" prompt="Projekto vykdytojo registracijos kodas (jeigu tai juridinis asmuo),  asmens kodas (jeigu tai fizinis asmuo)" sqref="E18:J18" xr:uid="{00000000-0002-0000-0100-000000000000}"/>
    <dataValidation allowBlank="1" showInputMessage="1" showErrorMessage="1" prompt="Įrašykite tikslią kontaktinę informaciją, kuria bus siunčiama visa informacija, susijusi su sumanaus kaimo projekto vykdytojo paraiškos vertinimu ir tvirtinimu" sqref="E19:J19" xr:uid="{00000000-0002-0000-0100-000001000000}"/>
    <dataValidation allowBlank="1" showInputMessage="1" showErrorMessage="1" prompt="Nurodyti vieną el. pašto adresą, kuris yra tinkamas susirašinėti dėl sumanaus kaimo projekto paraiškos vertinimo ir tvirtinimo." sqref="E27:J27" xr:uid="{00000000-0002-0000-0100-000002000000}"/>
    <dataValidation allowBlank="1" showInputMessage="1" showErrorMessage="1" prompt="Pildoma, jeigu projekto vykdytojas – juridinis asmuo. Nurodomos pareigos, vardas ir pavardė, telefono Nr., el. pašto adresas." sqref="E30:J30" xr:uid="{00000000-0002-0000-0100-000003000000}"/>
    <dataValidation allowBlank="1" showInputMessage="1" showErrorMessage="1" prompt="Nurodomas teikiamo vietos projekto pavadinimas" sqref="E33:J33" xr:uid="{00000000-0002-0000-0100-000004000000}"/>
    <dataValidation allowBlank="1" showInputMessage="1" showErrorMessage="1" prompt="Turi būti nurodomas savivaldybės pavadinimas, seniūnijos pavadinimas ir tikslus adresas" sqref="E37:J37" xr:uid="{00000000-0002-0000-0100-000005000000}"/>
    <dataValidation allowBlank="1" showInputMessage="1" showErrorMessage="1" prompt="Nurodomas partnerio pavadinimas, juridinio asmens kodas, buveinės registracijos adresas, partneriui atstovaujančio asmens pareigos, vardas ir pavardė, telefono Nr., el. pašto adresas. Jeigu partneriai yra keli, nurodoma apie kiekvieną partnerį atskirai." sqref="E36:J36" xr:uid="{00000000-0002-0000-0100-000006000000}"/>
    <dataValidation allowBlank="1" showInputMessage="1" showErrorMessage="1" prompt="Pildyti, jei tai  nėra pareiškėjas" sqref="B39:D39" xr:uid="{00000000-0002-0000-0100-000007000000}"/>
    <dataValidation allowBlank="1" showInputMessage="1" showErrorMessage="1" prompt="VVG nurodo priemonės pavadinimą ir Nr., pagal kurią bus teikiama vietos projekto paraiška" sqref="A10" xr:uid="{00000000-0002-0000-0100-000008000000}"/>
    <dataValidation type="date" allowBlank="1" showInputMessage="1" prompt="Datą galite įvesti formatu YYYY-MM-DD, nuo 2008-01-01" sqref="E11" xr:uid="{00000000-0002-0000-0100-000009000000}">
      <formula1>39508</formula1>
      <formula2>42369</formula2>
    </dataValidation>
    <dataValidation allowBlank="1" showInputMessage="1" showErrorMessage="1" prompt="Nurodomas projekto vykdytojo įgalioto asmens, kuris bus atsakingas už sumanaus kaimo projekto įgyvendinimą, vardas, pavardė, pareigos,  tel. Nr." sqref="E39:J39" xr:uid="{00000000-0002-0000-0100-00000A000000}"/>
    <dataValidation allowBlank="1" showInputMessage="1" showErrorMessage="1" prompt="Nurodomas konsultanto vardas, pavardė, pareigos; konsultanto atstovaujama įmonė (įmonės pavadinimas/verslo liudijimo ar individualios veiklos pažymos Nr.); tel. Nr. ir el paštas" sqref="E40:J41" xr:uid="{00000000-0002-0000-0100-00000C000000}"/>
    <dataValidation allowBlank="1" showInputMessage="1" showErrorMessage="1" prompt="Pildyti, jei sumanaus kaimo  projektą rengia konsultantas" sqref="B40:D40" xr:uid="{00000000-0002-0000-0100-00000D000000}"/>
    <dataValidation allowBlank="1" showInputMessage="1" showErrorMessage="1" prompt="Kai yra prisidedama ekonominiais ištekliais, jų vertė pagrindžiama kaip nurodyta Taisyklių 17 punkte" sqref="E42:J47" xr:uid="{00000000-0002-0000-0100-00000F000000}"/>
  </dataValidations>
  <pageMargins left="0.7" right="0.7" top="0.75" bottom="0.75" header="0" footer="0"/>
  <pageSetup paperSize="9" orientation="portrait" r:id="rId1"/>
  <legacyDrawing r:id="rId2"/>
  <extLst>
    <ext xmlns:x14="http://schemas.microsoft.com/office/spreadsheetml/2009/9/main" uri="{CCE6A557-97BC-4b89-ADB6-D9C93CAAB3DF}">
      <x14:dataValidations xmlns:xm="http://schemas.microsoft.com/office/excel/2006/main" xWindow="578" yWindow="904" count="1">
        <x14:dataValidation type="list" allowBlank="1" showInputMessage="1" showErrorMessage="1" prompt="Pasirenkama reikšmė iš sąrašo" xr:uid="{00000000-0002-0000-0100-000010000000}">
          <x14:formula1>
            <xm:f>Sąrašai!$A$1:$A$2</xm:f>
          </x14:formula1>
          <xm:sqref>J34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5"/>
  <dimension ref="A1:S995"/>
  <sheetViews>
    <sheetView tabSelected="1" topLeftCell="A4" workbookViewId="0">
      <selection activeCell="B4" sqref="B4"/>
    </sheetView>
  </sheetViews>
  <sheetFormatPr defaultColWidth="12.59765625" defaultRowHeight="15" customHeight="1" x14ac:dyDescent="0.25"/>
  <cols>
    <col min="1" max="1" width="4.09765625" style="111" customWidth="1"/>
    <col min="2" max="2" width="107" customWidth="1"/>
    <col min="3" max="19" width="7.59765625" customWidth="1"/>
  </cols>
  <sheetData>
    <row r="1" spans="1:19" ht="15.6" x14ac:dyDescent="0.3">
      <c r="B1" s="112"/>
      <c r="C1" s="52"/>
      <c r="D1" s="52"/>
      <c r="E1" s="52"/>
      <c r="F1" s="52"/>
      <c r="G1" s="52"/>
      <c r="H1" s="52"/>
      <c r="I1" s="52"/>
      <c r="J1" s="52"/>
      <c r="K1" s="52"/>
      <c r="L1" s="52"/>
      <c r="M1" s="52"/>
      <c r="N1" s="52"/>
      <c r="O1" s="52"/>
      <c r="P1" s="52"/>
      <c r="Q1" s="52"/>
      <c r="R1" s="52"/>
      <c r="S1" s="52"/>
    </row>
    <row r="2" spans="1:19" ht="15.6" x14ac:dyDescent="0.3">
      <c r="A2" s="111" t="s">
        <v>30</v>
      </c>
      <c r="B2" s="291" t="s">
        <v>614</v>
      </c>
      <c r="C2" s="52"/>
      <c r="D2" s="52"/>
      <c r="E2" s="52"/>
      <c r="F2" s="52"/>
      <c r="G2" s="52"/>
      <c r="H2" s="52"/>
      <c r="I2" s="52"/>
      <c r="J2" s="52"/>
      <c r="K2" s="52"/>
      <c r="L2" s="52"/>
      <c r="M2" s="52"/>
      <c r="N2" s="52"/>
      <c r="O2" s="52"/>
      <c r="P2" s="52"/>
      <c r="Q2" s="52"/>
      <c r="R2" s="52"/>
      <c r="S2" s="52"/>
    </row>
    <row r="3" spans="1:19" ht="15.6" x14ac:dyDescent="0.3">
      <c r="B3" s="167"/>
      <c r="C3" s="56"/>
      <c r="D3" s="56"/>
      <c r="E3" s="56"/>
      <c r="F3" s="56"/>
      <c r="G3" s="56"/>
      <c r="H3" s="56"/>
      <c r="I3" s="56"/>
      <c r="J3" s="56"/>
      <c r="K3" s="56"/>
      <c r="L3" s="56"/>
      <c r="M3" s="56"/>
      <c r="N3" s="56"/>
      <c r="O3" s="56"/>
      <c r="P3" s="56"/>
      <c r="Q3" s="56"/>
      <c r="R3" s="56"/>
      <c r="S3" s="56"/>
    </row>
    <row r="4" spans="1:19" ht="119.4" customHeight="1" x14ac:dyDescent="0.3">
      <c r="A4" s="111" t="s">
        <v>33</v>
      </c>
      <c r="B4" s="171" t="s">
        <v>715</v>
      </c>
      <c r="C4" s="56"/>
      <c r="D4" s="56"/>
      <c r="E4" s="56"/>
      <c r="F4" s="56"/>
      <c r="G4" s="56"/>
      <c r="H4" s="56"/>
      <c r="I4" s="56"/>
      <c r="J4" s="56"/>
      <c r="K4" s="56"/>
      <c r="L4" s="56"/>
      <c r="M4" s="56"/>
      <c r="N4" s="56"/>
      <c r="O4" s="56"/>
      <c r="P4" s="56"/>
      <c r="Q4" s="56"/>
      <c r="R4" s="56"/>
      <c r="S4" s="56"/>
    </row>
    <row r="5" spans="1:19" ht="15.6" x14ac:dyDescent="0.3">
      <c r="B5" s="168"/>
      <c r="C5" s="56"/>
      <c r="D5" s="56"/>
      <c r="E5" s="56"/>
      <c r="F5" s="56"/>
      <c r="G5" s="56"/>
      <c r="H5" s="56"/>
      <c r="I5" s="56"/>
      <c r="J5" s="56"/>
      <c r="K5" s="56"/>
      <c r="L5" s="56"/>
      <c r="M5" s="56"/>
      <c r="N5" s="56"/>
      <c r="O5" s="56"/>
      <c r="P5" s="56"/>
      <c r="Q5" s="56"/>
      <c r="R5" s="56"/>
      <c r="S5" s="56"/>
    </row>
    <row r="6" spans="1:19" ht="15.6" x14ac:dyDescent="0.3">
      <c r="A6" s="111" t="s">
        <v>32</v>
      </c>
      <c r="B6" s="213" t="s">
        <v>526</v>
      </c>
      <c r="C6" s="56"/>
      <c r="D6" s="56"/>
      <c r="E6" s="56"/>
      <c r="F6" s="56"/>
      <c r="G6" s="56"/>
      <c r="H6" s="56"/>
      <c r="I6" s="56"/>
      <c r="J6" s="56"/>
      <c r="K6" s="56"/>
      <c r="L6" s="56"/>
      <c r="M6" s="56"/>
      <c r="N6" s="56"/>
      <c r="O6" s="56"/>
      <c r="P6" s="56"/>
      <c r="Q6" s="56"/>
      <c r="R6" s="56"/>
      <c r="S6" s="56"/>
    </row>
    <row r="7" spans="1:19" ht="15.6" x14ac:dyDescent="0.3">
      <c r="B7" s="169"/>
      <c r="C7" s="56"/>
      <c r="D7" s="56"/>
      <c r="E7" s="56"/>
      <c r="F7" s="56"/>
      <c r="G7" s="56"/>
      <c r="H7" s="56"/>
      <c r="I7" s="56"/>
      <c r="J7" s="56"/>
      <c r="K7" s="56"/>
      <c r="L7" s="56"/>
      <c r="M7" s="56"/>
      <c r="N7" s="56"/>
      <c r="O7" s="56"/>
      <c r="P7" s="56"/>
      <c r="Q7" s="56"/>
      <c r="R7" s="56"/>
      <c r="S7" s="56"/>
    </row>
    <row r="8" spans="1:19" ht="15.6" x14ac:dyDescent="0.3">
      <c r="A8" s="286" t="s">
        <v>31</v>
      </c>
      <c r="B8" s="287" t="s">
        <v>521</v>
      </c>
      <c r="C8" s="56"/>
      <c r="D8" s="56"/>
      <c r="E8" s="56"/>
      <c r="F8" s="56"/>
      <c r="G8" s="56"/>
      <c r="H8" s="56"/>
      <c r="I8" s="56"/>
      <c r="J8" s="56"/>
      <c r="K8" s="56"/>
      <c r="L8" s="56"/>
      <c r="M8" s="56"/>
      <c r="N8" s="56"/>
      <c r="O8" s="56"/>
      <c r="P8" s="56"/>
      <c r="Q8" s="56"/>
      <c r="R8" s="56"/>
      <c r="S8" s="56"/>
    </row>
    <row r="9" spans="1:19" ht="15.6" x14ac:dyDescent="0.3">
      <c r="B9" s="169"/>
      <c r="C9" s="56"/>
      <c r="D9" s="56"/>
      <c r="E9" s="56"/>
      <c r="F9" s="56"/>
      <c r="G9" s="56"/>
      <c r="H9" s="56"/>
      <c r="I9" s="56"/>
      <c r="J9" s="56"/>
      <c r="K9" s="56"/>
      <c r="L9" s="56"/>
      <c r="M9" s="56"/>
      <c r="N9" s="56"/>
      <c r="O9" s="56"/>
      <c r="P9" s="56"/>
      <c r="Q9" s="56"/>
      <c r="R9" s="56"/>
      <c r="S9" s="56"/>
    </row>
    <row r="10" spans="1:19" ht="15.6" x14ac:dyDescent="0.3">
      <c r="A10" s="111" t="s">
        <v>34</v>
      </c>
      <c r="B10" s="164" t="s">
        <v>527</v>
      </c>
      <c r="C10" s="56"/>
      <c r="D10" s="56"/>
      <c r="E10" s="56"/>
      <c r="F10" s="56"/>
      <c r="G10" s="56"/>
      <c r="H10" s="56"/>
      <c r="I10" s="56"/>
      <c r="J10" s="56"/>
      <c r="K10" s="56"/>
      <c r="L10" s="56"/>
      <c r="M10" s="56"/>
      <c r="N10" s="56"/>
      <c r="O10" s="56"/>
      <c r="P10" s="56"/>
      <c r="Q10" s="56"/>
      <c r="R10" s="56"/>
      <c r="S10" s="56"/>
    </row>
    <row r="11" spans="1:19" ht="15.6" x14ac:dyDescent="0.3">
      <c r="B11" s="170"/>
      <c r="C11" s="56"/>
      <c r="D11" s="56"/>
      <c r="E11" s="56"/>
      <c r="F11" s="56"/>
      <c r="G11" s="56"/>
      <c r="H11" s="56"/>
      <c r="I11" s="56"/>
      <c r="J11" s="56"/>
      <c r="K11" s="56"/>
      <c r="L11" s="56"/>
      <c r="M11" s="56"/>
      <c r="N11" s="56"/>
      <c r="O11" s="56"/>
      <c r="P11" s="56"/>
      <c r="Q11" s="56"/>
      <c r="R11" s="56"/>
      <c r="S11" s="56"/>
    </row>
    <row r="12" spans="1:19" ht="31.2" x14ac:dyDescent="0.3">
      <c r="A12" s="111" t="s">
        <v>35</v>
      </c>
      <c r="B12" s="288" t="s">
        <v>613</v>
      </c>
      <c r="C12" s="56"/>
      <c r="D12" s="56"/>
      <c r="E12" s="56"/>
      <c r="F12" s="56"/>
      <c r="G12" s="56"/>
      <c r="H12" s="56"/>
      <c r="I12" s="56"/>
      <c r="J12" s="56"/>
      <c r="K12" s="56"/>
      <c r="L12" s="56"/>
      <c r="M12" s="56"/>
      <c r="N12" s="56"/>
      <c r="O12" s="56"/>
      <c r="P12" s="56"/>
      <c r="Q12" s="56"/>
      <c r="R12" s="56"/>
      <c r="S12" s="56"/>
    </row>
    <row r="13" spans="1:19" ht="15.6" x14ac:dyDescent="0.3">
      <c r="B13" s="170"/>
      <c r="C13" s="56"/>
      <c r="D13" s="56"/>
      <c r="E13" s="56"/>
      <c r="F13" s="56"/>
      <c r="G13" s="56"/>
      <c r="H13" s="56"/>
      <c r="I13" s="56"/>
      <c r="J13" s="56"/>
      <c r="K13" s="56"/>
      <c r="L13" s="56"/>
      <c r="M13" s="56"/>
      <c r="N13" s="56"/>
      <c r="O13" s="56"/>
      <c r="P13" s="56"/>
      <c r="Q13" s="56"/>
      <c r="R13" s="56"/>
      <c r="S13" s="56"/>
    </row>
    <row r="14" spans="1:19" ht="31.2" x14ac:dyDescent="0.3">
      <c r="A14" s="286" t="s">
        <v>188</v>
      </c>
      <c r="B14" s="289" t="s">
        <v>677</v>
      </c>
      <c r="C14" s="56"/>
      <c r="D14" s="56"/>
      <c r="E14" s="56"/>
      <c r="F14" s="56"/>
      <c r="G14" s="56"/>
      <c r="H14" s="56"/>
      <c r="I14" s="56"/>
      <c r="J14" s="56"/>
      <c r="K14" s="56"/>
      <c r="L14" s="56"/>
      <c r="M14" s="56"/>
      <c r="N14" s="56"/>
      <c r="O14" s="56"/>
      <c r="P14" s="56"/>
      <c r="Q14" s="56"/>
      <c r="R14" s="56"/>
      <c r="S14" s="56"/>
    </row>
    <row r="15" spans="1:19" ht="15.6" x14ac:dyDescent="0.3">
      <c r="B15" s="170"/>
      <c r="C15" s="56"/>
      <c r="D15" s="56"/>
      <c r="E15" s="56"/>
      <c r="F15" s="56"/>
      <c r="G15" s="56"/>
      <c r="H15" s="56"/>
      <c r="I15" s="56"/>
      <c r="J15" s="56"/>
      <c r="K15" s="56"/>
      <c r="L15" s="56"/>
      <c r="M15" s="56"/>
      <c r="N15" s="56"/>
      <c r="O15" s="56"/>
      <c r="P15" s="56"/>
      <c r="Q15" s="56"/>
      <c r="R15" s="56"/>
      <c r="S15" s="56"/>
    </row>
    <row r="16" spans="1:19" ht="46.8" x14ac:dyDescent="0.3">
      <c r="A16" s="111" t="s">
        <v>563</v>
      </c>
      <c r="B16" s="171" t="s">
        <v>564</v>
      </c>
      <c r="C16" s="56"/>
      <c r="D16" s="56"/>
      <c r="E16" s="56"/>
      <c r="F16" s="56"/>
      <c r="G16" s="56"/>
      <c r="H16" s="56"/>
      <c r="I16" s="56"/>
      <c r="J16" s="56"/>
      <c r="K16" s="56"/>
      <c r="L16" s="56"/>
      <c r="M16" s="56"/>
      <c r="N16" s="56"/>
      <c r="O16" s="56"/>
      <c r="P16" s="56"/>
      <c r="Q16" s="56"/>
      <c r="R16" s="56"/>
      <c r="S16" s="56"/>
    </row>
    <row r="17" spans="1:19" ht="15.6" x14ac:dyDescent="0.3">
      <c r="B17" s="170"/>
      <c r="C17" s="56"/>
      <c r="D17" s="56"/>
      <c r="E17" s="56"/>
      <c r="F17" s="56"/>
      <c r="G17" s="56"/>
      <c r="H17" s="56"/>
      <c r="I17" s="56"/>
      <c r="J17" s="56"/>
      <c r="K17" s="56"/>
      <c r="L17" s="56"/>
      <c r="M17" s="56"/>
      <c r="N17" s="56"/>
      <c r="O17" s="56"/>
      <c r="P17" s="56"/>
      <c r="Q17" s="56"/>
      <c r="R17" s="56"/>
      <c r="S17" s="56"/>
    </row>
    <row r="18" spans="1:19" ht="15.6" x14ac:dyDescent="0.3">
      <c r="A18" s="286" t="s">
        <v>203</v>
      </c>
      <c r="B18" s="288" t="s">
        <v>519</v>
      </c>
      <c r="C18" s="56"/>
      <c r="D18" s="56"/>
      <c r="E18" s="56"/>
      <c r="F18" s="56"/>
      <c r="G18" s="56"/>
      <c r="H18" s="56"/>
      <c r="I18" s="56"/>
      <c r="J18" s="56"/>
      <c r="K18" s="56"/>
      <c r="L18" s="56"/>
      <c r="M18" s="56"/>
      <c r="N18" s="56"/>
      <c r="O18" s="56"/>
      <c r="P18" s="56"/>
      <c r="Q18" s="56"/>
      <c r="R18" s="56"/>
      <c r="S18" s="56"/>
    </row>
    <row r="19" spans="1:19" ht="15.6" x14ac:dyDescent="0.3">
      <c r="B19" s="170"/>
      <c r="C19" s="56"/>
      <c r="D19" s="56"/>
      <c r="E19" s="56"/>
      <c r="F19" s="56"/>
      <c r="G19" s="56"/>
      <c r="H19" s="56"/>
      <c r="I19" s="56"/>
      <c r="J19" s="56"/>
      <c r="K19" s="56"/>
      <c r="L19" s="56"/>
      <c r="M19" s="56"/>
      <c r="N19" s="56"/>
      <c r="O19" s="56"/>
      <c r="P19" s="56"/>
      <c r="Q19" s="56"/>
      <c r="R19" s="56"/>
      <c r="S19" s="56"/>
    </row>
    <row r="20" spans="1:19" ht="31.2" x14ac:dyDescent="0.3">
      <c r="A20" s="111" t="s">
        <v>204</v>
      </c>
      <c r="B20" s="171" t="s">
        <v>528</v>
      </c>
      <c r="C20" s="56"/>
      <c r="D20" s="56"/>
      <c r="E20" s="56"/>
      <c r="F20" s="56"/>
      <c r="G20" s="56"/>
      <c r="H20" s="56"/>
      <c r="I20" s="56"/>
      <c r="J20" s="56"/>
      <c r="K20" s="56"/>
      <c r="L20" s="56"/>
      <c r="M20" s="56"/>
      <c r="N20" s="56"/>
      <c r="O20" s="56"/>
      <c r="P20" s="56"/>
      <c r="Q20" s="56"/>
      <c r="R20" s="56"/>
      <c r="S20" s="56"/>
    </row>
    <row r="21" spans="1:19" ht="33.75" customHeight="1" x14ac:dyDescent="0.3">
      <c r="B21" s="170"/>
      <c r="C21" s="56"/>
      <c r="D21" s="56"/>
      <c r="E21" s="56"/>
      <c r="F21" s="56"/>
      <c r="G21" s="56"/>
      <c r="H21" s="56"/>
      <c r="I21" s="56"/>
      <c r="J21" s="56"/>
      <c r="K21" s="56"/>
      <c r="L21" s="56"/>
      <c r="M21" s="56"/>
      <c r="N21" s="56"/>
      <c r="O21" s="56"/>
      <c r="P21" s="56"/>
      <c r="Q21" s="56"/>
      <c r="R21" s="56"/>
      <c r="S21" s="56"/>
    </row>
    <row r="22" spans="1:19" ht="31.2" x14ac:dyDescent="0.3">
      <c r="A22" s="111" t="s">
        <v>565</v>
      </c>
      <c r="B22" s="288" t="s">
        <v>678</v>
      </c>
      <c r="C22" s="56"/>
      <c r="D22" s="56"/>
      <c r="E22" s="56"/>
      <c r="F22" s="56"/>
      <c r="G22" s="56"/>
      <c r="H22" s="56"/>
      <c r="I22" s="56"/>
      <c r="J22" s="56"/>
      <c r="K22" s="56"/>
      <c r="L22" s="56"/>
      <c r="M22" s="56"/>
      <c r="N22" s="56"/>
      <c r="O22" s="56"/>
      <c r="P22" s="56"/>
      <c r="Q22" s="56"/>
      <c r="R22" s="56"/>
      <c r="S22" s="56"/>
    </row>
    <row r="23" spans="1:19" ht="52.5" customHeight="1" x14ac:dyDescent="0.3">
      <c r="B23" s="170"/>
      <c r="C23" s="56"/>
      <c r="D23" s="56"/>
      <c r="E23" s="56"/>
      <c r="F23" s="56"/>
      <c r="G23" s="56"/>
      <c r="H23" s="56"/>
      <c r="I23" s="56"/>
      <c r="J23" s="56"/>
      <c r="K23" s="56"/>
      <c r="L23" s="56"/>
      <c r="M23" s="56"/>
      <c r="N23" s="56"/>
      <c r="O23" s="56"/>
      <c r="P23" s="56"/>
      <c r="Q23" s="56"/>
      <c r="R23" s="56"/>
      <c r="S23" s="56"/>
    </row>
    <row r="24" spans="1:19" ht="43.95" customHeight="1" x14ac:dyDescent="0.3">
      <c r="A24" s="111" t="s">
        <v>566</v>
      </c>
      <c r="B24" s="288" t="s">
        <v>583</v>
      </c>
      <c r="C24" s="56"/>
      <c r="D24" s="56"/>
      <c r="E24" s="56"/>
      <c r="F24" s="56"/>
      <c r="G24" s="56"/>
      <c r="H24" s="56"/>
      <c r="I24" s="56"/>
      <c r="J24" s="56"/>
      <c r="K24" s="56"/>
      <c r="L24" s="56"/>
      <c r="M24" s="56"/>
      <c r="N24" s="56"/>
      <c r="O24" s="56"/>
      <c r="P24" s="56"/>
      <c r="Q24" s="56"/>
      <c r="R24" s="56"/>
      <c r="S24" s="56"/>
    </row>
    <row r="25" spans="1:19" ht="52.5" customHeight="1" x14ac:dyDescent="0.3">
      <c r="B25" s="170"/>
      <c r="C25" s="56"/>
      <c r="D25" s="56"/>
      <c r="E25" s="56"/>
      <c r="F25" s="56"/>
      <c r="G25" s="56"/>
      <c r="H25" s="56"/>
      <c r="I25" s="56"/>
      <c r="J25" s="56"/>
      <c r="K25" s="56"/>
      <c r="L25" s="56"/>
      <c r="M25" s="56"/>
      <c r="N25" s="56"/>
      <c r="O25" s="56"/>
      <c r="P25" s="56"/>
      <c r="Q25" s="56"/>
      <c r="R25" s="56"/>
      <c r="S25" s="56"/>
    </row>
    <row r="26" spans="1:19" ht="15.6" x14ac:dyDescent="0.3">
      <c r="A26" s="111" t="s">
        <v>567</v>
      </c>
      <c r="B26" s="185" t="s">
        <v>520</v>
      </c>
      <c r="C26" s="56"/>
      <c r="D26" s="56"/>
      <c r="E26" s="56"/>
      <c r="F26" s="56"/>
      <c r="G26" s="56"/>
      <c r="H26" s="56"/>
      <c r="I26" s="56"/>
      <c r="J26" s="56"/>
      <c r="K26" s="56"/>
      <c r="L26" s="56"/>
      <c r="M26" s="56"/>
      <c r="N26" s="56"/>
      <c r="O26" s="56"/>
      <c r="P26" s="56"/>
      <c r="Q26" s="56"/>
      <c r="R26" s="56"/>
      <c r="S26" s="56"/>
    </row>
    <row r="27" spans="1:19" ht="45.75" customHeight="1" x14ac:dyDescent="0.3">
      <c r="B27" s="170"/>
      <c r="C27" s="56"/>
      <c r="D27" s="56"/>
      <c r="E27" s="56"/>
      <c r="F27" s="56"/>
      <c r="G27" s="56"/>
      <c r="H27" s="56"/>
      <c r="I27" s="56"/>
      <c r="J27" s="56"/>
      <c r="K27" s="56"/>
      <c r="L27" s="56"/>
      <c r="M27" s="56"/>
      <c r="N27" s="56"/>
      <c r="O27" s="56"/>
      <c r="P27" s="56"/>
      <c r="Q27" s="56"/>
      <c r="R27" s="56"/>
      <c r="S27" s="56"/>
    </row>
    <row r="28" spans="1:19" ht="15.6" x14ac:dyDescent="0.3">
      <c r="A28" s="111" t="s">
        <v>568</v>
      </c>
      <c r="B28" s="171" t="s">
        <v>201</v>
      </c>
      <c r="C28" s="56"/>
      <c r="D28" s="56"/>
      <c r="E28" s="56"/>
      <c r="F28" s="56"/>
      <c r="G28" s="56"/>
      <c r="H28" s="56"/>
      <c r="I28" s="56"/>
      <c r="J28" s="56"/>
      <c r="K28" s="56"/>
      <c r="L28" s="56"/>
      <c r="M28" s="56"/>
      <c r="N28" s="56"/>
      <c r="O28" s="56"/>
      <c r="P28" s="56"/>
      <c r="Q28" s="56"/>
      <c r="R28" s="56"/>
      <c r="S28" s="56"/>
    </row>
    <row r="29" spans="1:19" ht="45.75" customHeight="1" x14ac:dyDescent="0.3">
      <c r="B29" s="172"/>
      <c r="C29" s="56"/>
      <c r="D29" s="56"/>
      <c r="E29" s="56"/>
      <c r="F29" s="56"/>
      <c r="G29" s="56"/>
      <c r="H29" s="56"/>
      <c r="I29" s="56"/>
      <c r="J29" s="56"/>
      <c r="K29" s="56"/>
      <c r="L29" s="56"/>
      <c r="M29" s="56"/>
      <c r="N29" s="56"/>
      <c r="O29" s="56"/>
      <c r="P29" s="56"/>
      <c r="Q29" s="56"/>
      <c r="R29" s="56"/>
      <c r="S29" s="56"/>
    </row>
    <row r="30" spans="1:19" ht="15.6" x14ac:dyDescent="0.3">
      <c r="B30" s="112"/>
      <c r="C30" s="52"/>
      <c r="D30" s="52"/>
      <c r="E30" s="52"/>
      <c r="F30" s="52"/>
      <c r="G30" s="52"/>
      <c r="H30" s="52"/>
      <c r="I30" s="52"/>
      <c r="J30" s="52"/>
      <c r="K30" s="52"/>
      <c r="L30" s="52"/>
      <c r="M30" s="52"/>
      <c r="N30" s="52"/>
      <c r="O30" s="52"/>
      <c r="P30" s="52"/>
      <c r="Q30" s="52"/>
      <c r="R30" s="52"/>
      <c r="S30" s="52"/>
    </row>
    <row r="31" spans="1:19" ht="15.6" x14ac:dyDescent="0.3">
      <c r="B31" s="112"/>
      <c r="C31" s="52"/>
      <c r="D31" s="52"/>
      <c r="E31" s="52"/>
      <c r="F31" s="52"/>
      <c r="G31" s="52"/>
      <c r="H31" s="52"/>
      <c r="I31" s="52"/>
      <c r="J31" s="52"/>
      <c r="K31" s="52"/>
      <c r="L31" s="52"/>
      <c r="M31" s="52"/>
      <c r="N31" s="52"/>
      <c r="O31" s="52"/>
      <c r="P31" s="52"/>
      <c r="Q31" s="52"/>
      <c r="R31" s="52"/>
      <c r="S31" s="52"/>
    </row>
    <row r="32" spans="1:19" ht="15.6" x14ac:dyDescent="0.3">
      <c r="B32" s="112"/>
      <c r="C32" s="52"/>
      <c r="D32" s="52"/>
      <c r="E32" s="52"/>
      <c r="F32" s="52"/>
      <c r="G32" s="52"/>
      <c r="H32" s="52"/>
      <c r="I32" s="52"/>
      <c r="J32" s="52"/>
      <c r="K32" s="52"/>
      <c r="L32" s="52"/>
      <c r="M32" s="52"/>
      <c r="N32" s="52"/>
      <c r="O32" s="52"/>
      <c r="P32" s="52"/>
      <c r="Q32" s="52"/>
      <c r="R32" s="52"/>
      <c r="S32" s="52"/>
    </row>
    <row r="33" spans="2:19" ht="15.6" x14ac:dyDescent="0.3">
      <c r="B33" s="112"/>
      <c r="C33" s="52"/>
      <c r="D33" s="52"/>
      <c r="E33" s="52"/>
      <c r="F33" s="52"/>
      <c r="G33" s="52"/>
      <c r="H33" s="52"/>
      <c r="I33" s="52"/>
      <c r="J33" s="52"/>
      <c r="K33" s="52"/>
      <c r="L33" s="52"/>
      <c r="M33" s="52"/>
      <c r="N33" s="52"/>
      <c r="O33" s="52"/>
      <c r="P33" s="52"/>
      <c r="Q33" s="52"/>
      <c r="R33" s="52"/>
      <c r="S33" s="52"/>
    </row>
    <row r="34" spans="2:19" ht="15.6" x14ac:dyDescent="0.3">
      <c r="B34" s="113"/>
      <c r="C34" s="52"/>
      <c r="D34" s="52"/>
      <c r="E34" s="52"/>
      <c r="F34" s="52"/>
      <c r="G34" s="52"/>
      <c r="H34" s="52"/>
      <c r="I34" s="52"/>
      <c r="J34" s="52"/>
      <c r="K34" s="52"/>
      <c r="L34" s="52"/>
      <c r="M34" s="52"/>
      <c r="N34" s="52"/>
      <c r="O34" s="52"/>
      <c r="P34" s="52"/>
      <c r="Q34" s="52"/>
      <c r="R34" s="52"/>
      <c r="S34" s="52"/>
    </row>
    <row r="35" spans="2:19" ht="15.6" x14ac:dyDescent="0.3">
      <c r="B35" s="52"/>
      <c r="C35" s="52"/>
      <c r="D35" s="52"/>
      <c r="E35" s="52"/>
      <c r="F35" s="52"/>
      <c r="G35" s="52"/>
      <c r="H35" s="52"/>
      <c r="I35" s="52"/>
      <c r="J35" s="52"/>
      <c r="K35" s="52"/>
      <c r="L35" s="52"/>
      <c r="M35" s="52"/>
      <c r="N35" s="52"/>
      <c r="O35" s="52"/>
      <c r="P35" s="52"/>
      <c r="Q35" s="52"/>
      <c r="R35" s="52"/>
      <c r="S35" s="52"/>
    </row>
    <row r="36" spans="2:19" ht="15.6" x14ac:dyDescent="0.3">
      <c r="B36" s="52"/>
      <c r="C36" s="52"/>
      <c r="D36" s="52"/>
      <c r="E36" s="52"/>
      <c r="F36" s="52"/>
      <c r="G36" s="52"/>
      <c r="H36" s="52"/>
      <c r="I36" s="52"/>
      <c r="J36" s="52"/>
      <c r="K36" s="52"/>
      <c r="L36" s="52"/>
      <c r="M36" s="52"/>
      <c r="N36" s="52"/>
      <c r="O36" s="52"/>
      <c r="P36" s="52"/>
      <c r="Q36" s="52"/>
      <c r="R36" s="52"/>
      <c r="S36" s="52"/>
    </row>
    <row r="37" spans="2:19" ht="15.6" x14ac:dyDescent="0.3">
      <c r="B37" s="52"/>
      <c r="C37" s="52"/>
      <c r="D37" s="52"/>
      <c r="E37" s="52"/>
      <c r="F37" s="52"/>
      <c r="G37" s="52"/>
      <c r="H37" s="52"/>
      <c r="I37" s="52"/>
      <c r="J37" s="52"/>
      <c r="K37" s="52"/>
      <c r="L37" s="52"/>
      <c r="M37" s="52"/>
      <c r="N37" s="52"/>
      <c r="O37" s="52"/>
      <c r="P37" s="52"/>
      <c r="Q37" s="52"/>
      <c r="R37" s="52"/>
      <c r="S37" s="52"/>
    </row>
    <row r="38" spans="2:19" ht="15.6" x14ac:dyDescent="0.3">
      <c r="B38" s="52"/>
      <c r="C38" s="52"/>
      <c r="D38" s="52"/>
      <c r="E38" s="52"/>
      <c r="F38" s="52"/>
      <c r="G38" s="52"/>
      <c r="H38" s="52"/>
      <c r="I38" s="52"/>
      <c r="J38" s="52"/>
      <c r="K38" s="52"/>
      <c r="L38" s="52"/>
      <c r="M38" s="52"/>
      <c r="N38" s="52"/>
      <c r="O38" s="52"/>
      <c r="P38" s="52"/>
      <c r="Q38" s="52"/>
      <c r="R38" s="52"/>
      <c r="S38" s="52"/>
    </row>
    <row r="39" spans="2:19" ht="15.6" x14ac:dyDescent="0.3">
      <c r="B39" s="52"/>
      <c r="C39" s="52"/>
      <c r="D39" s="52"/>
      <c r="E39" s="52"/>
      <c r="F39" s="52"/>
      <c r="G39" s="52"/>
      <c r="H39" s="52"/>
      <c r="I39" s="52"/>
      <c r="J39" s="52"/>
      <c r="K39" s="52"/>
      <c r="L39" s="52"/>
      <c r="M39" s="52"/>
      <c r="N39" s="52"/>
      <c r="O39" s="52"/>
      <c r="P39" s="52"/>
      <c r="Q39" s="52"/>
      <c r="R39" s="52"/>
      <c r="S39" s="52"/>
    </row>
    <row r="40" spans="2:19" ht="15.6" x14ac:dyDescent="0.3">
      <c r="B40" s="52"/>
      <c r="C40" s="52"/>
      <c r="D40" s="52"/>
      <c r="E40" s="52"/>
      <c r="F40" s="52"/>
      <c r="G40" s="52"/>
      <c r="H40" s="52"/>
      <c r="I40" s="52"/>
      <c r="J40" s="52"/>
      <c r="K40" s="52"/>
      <c r="L40" s="52"/>
      <c r="M40" s="52"/>
      <c r="N40" s="52"/>
      <c r="O40" s="52"/>
      <c r="P40" s="52"/>
      <c r="Q40" s="52"/>
      <c r="R40" s="52"/>
      <c r="S40" s="52"/>
    </row>
    <row r="41" spans="2:19" ht="15.6" x14ac:dyDescent="0.3">
      <c r="B41" s="52"/>
      <c r="C41" s="52"/>
      <c r="D41" s="52"/>
      <c r="E41" s="52"/>
      <c r="F41" s="52"/>
      <c r="G41" s="52"/>
      <c r="H41" s="52"/>
      <c r="I41" s="52"/>
      <c r="J41" s="52"/>
      <c r="K41" s="52"/>
      <c r="L41" s="52"/>
      <c r="M41" s="52"/>
      <c r="N41" s="52"/>
      <c r="O41" s="52"/>
      <c r="P41" s="52"/>
      <c r="Q41" s="52"/>
      <c r="R41" s="52"/>
      <c r="S41" s="52"/>
    </row>
    <row r="42" spans="2:19" ht="15.6" x14ac:dyDescent="0.3">
      <c r="B42" s="52"/>
      <c r="C42" s="52"/>
      <c r="D42" s="52"/>
      <c r="E42" s="52"/>
      <c r="F42" s="52"/>
      <c r="G42" s="52"/>
      <c r="H42" s="52"/>
      <c r="I42" s="52"/>
      <c r="J42" s="52"/>
      <c r="K42" s="52"/>
      <c r="L42" s="52"/>
      <c r="M42" s="52"/>
      <c r="N42" s="52"/>
      <c r="O42" s="52"/>
      <c r="P42" s="52"/>
      <c r="Q42" s="52"/>
      <c r="R42" s="52"/>
      <c r="S42" s="52"/>
    </row>
    <row r="43" spans="2:19" ht="15.6" x14ac:dyDescent="0.3">
      <c r="B43" s="52"/>
      <c r="C43" s="52"/>
      <c r="D43" s="52"/>
      <c r="E43" s="52"/>
      <c r="F43" s="52"/>
      <c r="G43" s="52"/>
      <c r="H43" s="52"/>
      <c r="I43" s="52"/>
      <c r="J43" s="52"/>
      <c r="K43" s="52"/>
      <c r="L43" s="52"/>
      <c r="M43" s="52"/>
      <c r="N43" s="52"/>
      <c r="O43" s="52"/>
      <c r="P43" s="52"/>
      <c r="Q43" s="52"/>
      <c r="R43" s="52"/>
      <c r="S43" s="52"/>
    </row>
    <row r="44" spans="2:19" ht="15.6" hidden="1" x14ac:dyDescent="0.3">
      <c r="B44" s="52"/>
      <c r="C44" s="52"/>
      <c r="D44" s="52"/>
      <c r="E44" s="52"/>
      <c r="F44" s="52"/>
      <c r="G44" s="52"/>
      <c r="H44" s="52"/>
      <c r="I44" s="52"/>
      <c r="J44" s="52"/>
      <c r="K44" s="52"/>
      <c r="L44" s="52"/>
      <c r="M44" s="52"/>
      <c r="N44" s="52"/>
      <c r="O44" s="52"/>
      <c r="P44" s="52"/>
      <c r="Q44" s="52"/>
      <c r="R44" s="52"/>
      <c r="S44" s="52"/>
    </row>
    <row r="45" spans="2:19" ht="15.6" hidden="1" x14ac:dyDescent="0.3">
      <c r="B45" s="52"/>
      <c r="C45" s="52"/>
      <c r="D45" s="52"/>
      <c r="E45" s="52"/>
      <c r="F45" s="52"/>
      <c r="G45" s="52"/>
      <c r="H45" s="52"/>
      <c r="I45" s="52"/>
      <c r="J45" s="52"/>
      <c r="K45" s="52"/>
      <c r="L45" s="52"/>
      <c r="M45" s="52"/>
      <c r="N45" s="52"/>
      <c r="O45" s="52"/>
      <c r="P45" s="52"/>
      <c r="Q45" s="52"/>
      <c r="R45" s="52"/>
      <c r="S45" s="52"/>
    </row>
    <row r="46" spans="2:19" ht="15.6" hidden="1" x14ac:dyDescent="0.3">
      <c r="B46" s="52"/>
      <c r="C46" s="52"/>
      <c r="D46" s="52"/>
      <c r="E46" s="52"/>
      <c r="F46" s="52"/>
      <c r="G46" s="52"/>
      <c r="H46" s="52"/>
      <c r="I46" s="52"/>
      <c r="J46" s="52"/>
      <c r="K46" s="52"/>
      <c r="L46" s="52"/>
      <c r="M46" s="52"/>
      <c r="N46" s="52"/>
      <c r="O46" s="52"/>
      <c r="P46" s="52"/>
      <c r="Q46" s="52"/>
      <c r="R46" s="52"/>
      <c r="S46" s="52"/>
    </row>
    <row r="47" spans="2:19" ht="15.6" hidden="1" x14ac:dyDescent="0.3">
      <c r="B47" s="52"/>
      <c r="C47" s="52"/>
      <c r="D47" s="52"/>
      <c r="E47" s="52"/>
      <c r="F47" s="52"/>
      <c r="G47" s="52"/>
      <c r="H47" s="52"/>
      <c r="I47" s="52"/>
      <c r="J47" s="52"/>
      <c r="K47" s="52"/>
      <c r="L47" s="52"/>
      <c r="M47" s="52"/>
      <c r="N47" s="52"/>
      <c r="O47" s="52"/>
      <c r="P47" s="52"/>
      <c r="Q47" s="52"/>
      <c r="R47" s="52"/>
      <c r="S47" s="52"/>
    </row>
    <row r="48" spans="2:19" ht="15.6" hidden="1" x14ac:dyDescent="0.3">
      <c r="B48" s="52"/>
      <c r="C48" s="52"/>
      <c r="D48" s="52"/>
      <c r="E48" s="52"/>
      <c r="F48" s="52"/>
      <c r="G48" s="52"/>
      <c r="H48" s="52"/>
      <c r="I48" s="52"/>
      <c r="J48" s="52"/>
      <c r="K48" s="52"/>
      <c r="L48" s="52"/>
      <c r="M48" s="52"/>
      <c r="N48" s="52"/>
      <c r="O48" s="52"/>
      <c r="P48" s="52"/>
      <c r="Q48" s="52"/>
      <c r="R48" s="52"/>
      <c r="S48" s="52"/>
    </row>
    <row r="49" spans="2:19" ht="15.6" hidden="1" x14ac:dyDescent="0.3">
      <c r="B49" s="52"/>
      <c r="C49" s="52"/>
      <c r="D49" s="52"/>
      <c r="E49" s="52"/>
      <c r="F49" s="52"/>
      <c r="G49" s="52"/>
      <c r="H49" s="52"/>
      <c r="I49" s="52"/>
      <c r="J49" s="52"/>
      <c r="K49" s="52"/>
      <c r="L49" s="52"/>
      <c r="M49" s="52"/>
      <c r="N49" s="52"/>
      <c r="O49" s="52"/>
      <c r="P49" s="52"/>
      <c r="Q49" s="52"/>
      <c r="R49" s="52"/>
      <c r="S49" s="52"/>
    </row>
    <row r="50" spans="2:19" ht="15.6" hidden="1" x14ac:dyDescent="0.3">
      <c r="B50" s="52"/>
      <c r="C50" s="52"/>
      <c r="D50" s="52"/>
      <c r="E50" s="52"/>
      <c r="F50" s="52"/>
      <c r="G50" s="52"/>
      <c r="H50" s="52"/>
      <c r="I50" s="52"/>
      <c r="J50" s="52"/>
      <c r="K50" s="52"/>
      <c r="L50" s="52"/>
      <c r="M50" s="52"/>
      <c r="N50" s="52"/>
      <c r="O50" s="52"/>
      <c r="P50" s="52"/>
      <c r="Q50" s="52"/>
      <c r="R50" s="52"/>
      <c r="S50" s="52"/>
    </row>
    <row r="51" spans="2:19" ht="15.6" hidden="1" x14ac:dyDescent="0.3">
      <c r="B51" s="52"/>
      <c r="C51" s="52"/>
      <c r="D51" s="52"/>
      <c r="E51" s="52"/>
      <c r="F51" s="52"/>
      <c r="G51" s="52"/>
      <c r="H51" s="52"/>
      <c r="I51" s="52"/>
      <c r="J51" s="52"/>
      <c r="K51" s="52"/>
      <c r="L51" s="52"/>
      <c r="M51" s="52"/>
      <c r="N51" s="52"/>
      <c r="O51" s="52"/>
      <c r="P51" s="52"/>
      <c r="Q51" s="52"/>
      <c r="R51" s="52"/>
      <c r="S51" s="52"/>
    </row>
    <row r="52" spans="2:19" ht="15.6" hidden="1" x14ac:dyDescent="0.3">
      <c r="B52" s="52"/>
      <c r="C52" s="52"/>
      <c r="D52" s="52"/>
      <c r="E52" s="52"/>
      <c r="F52" s="52"/>
      <c r="G52" s="52"/>
      <c r="H52" s="52"/>
      <c r="I52" s="52"/>
      <c r="J52" s="52"/>
      <c r="K52" s="52"/>
      <c r="L52" s="52"/>
      <c r="M52" s="52"/>
      <c r="N52" s="52"/>
      <c r="O52" s="52"/>
      <c r="P52" s="52"/>
      <c r="Q52" s="52"/>
      <c r="R52" s="52"/>
      <c r="S52" s="52"/>
    </row>
    <row r="53" spans="2:19" ht="15.6" hidden="1" x14ac:dyDescent="0.3">
      <c r="B53" s="52"/>
      <c r="C53" s="52"/>
      <c r="D53" s="52"/>
      <c r="E53" s="52"/>
      <c r="F53" s="52"/>
      <c r="G53" s="52"/>
      <c r="H53" s="52"/>
      <c r="I53" s="52"/>
      <c r="J53" s="52"/>
      <c r="K53" s="52"/>
      <c r="L53" s="52"/>
      <c r="M53" s="52"/>
      <c r="N53" s="52"/>
      <c r="O53" s="52"/>
      <c r="P53" s="52"/>
      <c r="Q53" s="52"/>
      <c r="R53" s="52"/>
      <c r="S53" s="52"/>
    </row>
    <row r="54" spans="2:19" ht="15.6" x14ac:dyDescent="0.3">
      <c r="B54" s="52"/>
      <c r="C54" s="52"/>
      <c r="D54" s="52"/>
      <c r="E54" s="52"/>
      <c r="F54" s="52"/>
      <c r="G54" s="52"/>
      <c r="H54" s="52"/>
      <c r="I54" s="52"/>
      <c r="J54" s="52"/>
      <c r="K54" s="52"/>
      <c r="L54" s="52"/>
      <c r="M54" s="52"/>
      <c r="N54" s="52"/>
      <c r="O54" s="52"/>
      <c r="P54" s="52"/>
      <c r="Q54" s="52"/>
      <c r="R54" s="52"/>
      <c r="S54" s="52"/>
    </row>
    <row r="55" spans="2:19" ht="15.6" x14ac:dyDescent="0.3">
      <c r="B55" s="52"/>
      <c r="C55" s="52"/>
      <c r="D55" s="52"/>
      <c r="E55" s="52"/>
      <c r="F55" s="52"/>
      <c r="G55" s="52"/>
      <c r="H55" s="52"/>
      <c r="I55" s="52"/>
      <c r="J55" s="52"/>
      <c r="K55" s="52"/>
      <c r="L55" s="52"/>
      <c r="M55" s="52"/>
      <c r="N55" s="52"/>
      <c r="O55" s="52"/>
      <c r="P55" s="52"/>
      <c r="Q55" s="52"/>
      <c r="R55" s="52"/>
      <c r="S55" s="52"/>
    </row>
    <row r="56" spans="2:19" ht="15.6" x14ac:dyDescent="0.3">
      <c r="B56" s="52"/>
      <c r="C56" s="52"/>
      <c r="D56" s="52"/>
      <c r="E56" s="52"/>
      <c r="F56" s="52"/>
      <c r="G56" s="52"/>
      <c r="H56" s="52"/>
      <c r="I56" s="52"/>
      <c r="J56" s="52"/>
      <c r="K56" s="52"/>
      <c r="L56" s="52"/>
      <c r="M56" s="52"/>
      <c r="N56" s="52"/>
      <c r="O56" s="52"/>
      <c r="P56" s="52"/>
      <c r="Q56" s="52"/>
      <c r="R56" s="52"/>
      <c r="S56" s="52"/>
    </row>
    <row r="57" spans="2:19" ht="15.6" x14ac:dyDescent="0.3">
      <c r="B57" s="52"/>
      <c r="C57" s="52"/>
      <c r="D57" s="52"/>
      <c r="E57" s="52"/>
      <c r="F57" s="52"/>
      <c r="G57" s="52"/>
      <c r="H57" s="52"/>
      <c r="I57" s="52"/>
      <c r="J57" s="52"/>
      <c r="K57" s="52"/>
      <c r="L57" s="52"/>
      <c r="M57" s="52"/>
      <c r="N57" s="52"/>
      <c r="O57" s="52"/>
      <c r="P57" s="52"/>
      <c r="Q57" s="52"/>
      <c r="R57" s="52"/>
      <c r="S57" s="52"/>
    </row>
    <row r="58" spans="2:19" ht="15.6" x14ac:dyDescent="0.3">
      <c r="B58" s="52"/>
      <c r="C58" s="52"/>
      <c r="D58" s="52"/>
      <c r="E58" s="52"/>
      <c r="F58" s="52"/>
      <c r="G58" s="52"/>
      <c r="H58" s="52"/>
      <c r="I58" s="52"/>
      <c r="J58" s="52"/>
      <c r="K58" s="52"/>
      <c r="L58" s="52"/>
      <c r="M58" s="52"/>
      <c r="N58" s="52"/>
      <c r="O58" s="52"/>
      <c r="P58" s="52"/>
      <c r="Q58" s="52"/>
      <c r="R58" s="52"/>
      <c r="S58" s="52"/>
    </row>
    <row r="59" spans="2:19" ht="15.6" x14ac:dyDescent="0.3">
      <c r="B59" s="52"/>
      <c r="C59" s="52"/>
      <c r="D59" s="52"/>
      <c r="E59" s="52"/>
      <c r="F59" s="52"/>
      <c r="G59" s="52"/>
      <c r="H59" s="52"/>
      <c r="I59" s="52"/>
      <c r="J59" s="52"/>
      <c r="K59" s="52"/>
      <c r="L59" s="52"/>
      <c r="M59" s="52"/>
      <c r="N59" s="52"/>
      <c r="O59" s="52"/>
      <c r="P59" s="52"/>
      <c r="Q59" s="52"/>
      <c r="R59" s="52"/>
      <c r="S59" s="52"/>
    </row>
    <row r="60" spans="2:19" ht="15.6" x14ac:dyDescent="0.3">
      <c r="B60" s="52"/>
      <c r="C60" s="52"/>
      <c r="D60" s="52"/>
      <c r="E60" s="52"/>
      <c r="F60" s="52"/>
      <c r="G60" s="52"/>
      <c r="H60" s="52"/>
      <c r="I60" s="52"/>
      <c r="J60" s="52"/>
      <c r="K60" s="52"/>
      <c r="L60" s="52"/>
      <c r="M60" s="52"/>
      <c r="N60" s="52"/>
      <c r="O60" s="52"/>
      <c r="P60" s="52"/>
      <c r="Q60" s="52"/>
      <c r="R60" s="52"/>
      <c r="S60" s="52"/>
    </row>
    <row r="61" spans="2:19" ht="15.6" x14ac:dyDescent="0.3">
      <c r="B61" s="52"/>
      <c r="C61" s="52"/>
      <c r="D61" s="52"/>
      <c r="E61" s="52"/>
      <c r="F61" s="52"/>
      <c r="G61" s="52"/>
      <c r="H61" s="52"/>
      <c r="I61" s="52"/>
      <c r="J61" s="52"/>
      <c r="K61" s="52"/>
      <c r="L61" s="52"/>
      <c r="M61" s="52"/>
      <c r="N61" s="52"/>
      <c r="O61" s="52"/>
      <c r="P61" s="52"/>
      <c r="Q61" s="52"/>
      <c r="R61" s="52"/>
      <c r="S61" s="52"/>
    </row>
    <row r="62" spans="2:19" ht="15.6" x14ac:dyDescent="0.3">
      <c r="B62" s="52"/>
      <c r="C62" s="52"/>
      <c r="D62" s="52"/>
      <c r="E62" s="52"/>
      <c r="F62" s="52"/>
      <c r="G62" s="52"/>
      <c r="H62" s="52"/>
      <c r="I62" s="52"/>
      <c r="J62" s="52"/>
      <c r="K62" s="52"/>
      <c r="L62" s="52"/>
      <c r="M62" s="52"/>
      <c r="N62" s="52"/>
      <c r="O62" s="52"/>
      <c r="P62" s="52"/>
      <c r="Q62" s="52"/>
      <c r="R62" s="52"/>
      <c r="S62" s="52"/>
    </row>
    <row r="63" spans="2:19" ht="15.6" x14ac:dyDescent="0.3">
      <c r="B63" s="52"/>
      <c r="C63" s="52"/>
      <c r="D63" s="52"/>
      <c r="E63" s="52"/>
      <c r="F63" s="52"/>
      <c r="G63" s="52"/>
      <c r="H63" s="52"/>
      <c r="I63" s="52"/>
      <c r="J63" s="52"/>
      <c r="K63" s="52"/>
      <c r="L63" s="52"/>
      <c r="M63" s="52"/>
      <c r="N63" s="52"/>
      <c r="O63" s="52"/>
      <c r="P63" s="52"/>
      <c r="Q63" s="52"/>
      <c r="R63" s="52"/>
      <c r="S63" s="52"/>
    </row>
    <row r="64" spans="2:19" ht="15.6" x14ac:dyDescent="0.3">
      <c r="B64" s="52"/>
      <c r="C64" s="52"/>
      <c r="D64" s="52"/>
      <c r="E64" s="52"/>
      <c r="F64" s="52"/>
      <c r="G64" s="52"/>
      <c r="H64" s="52"/>
      <c r="I64" s="52"/>
      <c r="J64" s="52"/>
      <c r="K64" s="52"/>
      <c r="L64" s="52"/>
      <c r="M64" s="52"/>
      <c r="N64" s="52"/>
      <c r="O64" s="52"/>
      <c r="P64" s="52"/>
      <c r="Q64" s="52"/>
      <c r="R64" s="52"/>
      <c r="S64" s="52"/>
    </row>
    <row r="65" spans="2:19" ht="15.6" x14ac:dyDescent="0.3">
      <c r="B65" s="52"/>
      <c r="C65" s="52"/>
      <c r="D65" s="52"/>
      <c r="E65" s="52"/>
      <c r="F65" s="52"/>
      <c r="G65" s="52"/>
      <c r="H65" s="52"/>
      <c r="I65" s="52"/>
      <c r="J65" s="52"/>
      <c r="K65" s="52"/>
      <c r="L65" s="52"/>
      <c r="M65" s="52"/>
      <c r="N65" s="52"/>
      <c r="O65" s="52"/>
      <c r="P65" s="52"/>
      <c r="Q65" s="52"/>
      <c r="R65" s="52"/>
      <c r="S65" s="52"/>
    </row>
    <row r="66" spans="2:19" ht="15.6" x14ac:dyDescent="0.3">
      <c r="B66" s="52"/>
      <c r="C66" s="52"/>
      <c r="D66" s="52"/>
      <c r="E66" s="52"/>
      <c r="F66" s="52"/>
      <c r="G66" s="52"/>
      <c r="H66" s="52"/>
      <c r="I66" s="52"/>
      <c r="J66" s="52"/>
      <c r="K66" s="52"/>
      <c r="L66" s="52"/>
      <c r="M66" s="52"/>
      <c r="N66" s="52"/>
      <c r="O66" s="52"/>
      <c r="P66" s="52"/>
      <c r="Q66" s="52"/>
      <c r="R66" s="52"/>
      <c r="S66" s="52"/>
    </row>
    <row r="67" spans="2:19" ht="15.6" x14ac:dyDescent="0.3">
      <c r="B67" s="52"/>
      <c r="C67" s="52"/>
      <c r="D67" s="52"/>
      <c r="E67" s="52"/>
      <c r="F67" s="52"/>
      <c r="G67" s="52"/>
      <c r="H67" s="52"/>
      <c r="I67" s="52"/>
      <c r="J67" s="52"/>
      <c r="K67" s="52"/>
      <c r="L67" s="52"/>
      <c r="M67" s="52"/>
      <c r="N67" s="52"/>
      <c r="O67" s="52"/>
      <c r="P67" s="52"/>
      <c r="Q67" s="52"/>
      <c r="R67" s="52"/>
      <c r="S67" s="52"/>
    </row>
    <row r="68" spans="2:19" ht="15.6" x14ac:dyDescent="0.3">
      <c r="B68" s="52"/>
      <c r="C68" s="52"/>
      <c r="D68" s="52"/>
      <c r="E68" s="52"/>
      <c r="F68" s="52"/>
      <c r="G68" s="52"/>
      <c r="H68" s="52"/>
      <c r="I68" s="52"/>
      <c r="J68" s="52"/>
      <c r="K68" s="52"/>
      <c r="L68" s="52"/>
      <c r="M68" s="52"/>
      <c r="N68" s="52"/>
      <c r="O68" s="52"/>
      <c r="P68" s="52"/>
      <c r="Q68" s="52"/>
      <c r="R68" s="52"/>
      <c r="S68" s="52"/>
    </row>
    <row r="69" spans="2:19" ht="15.6" x14ac:dyDescent="0.3">
      <c r="B69" s="52"/>
      <c r="C69" s="52"/>
      <c r="D69" s="52"/>
      <c r="E69" s="52"/>
      <c r="F69" s="52"/>
      <c r="G69" s="52"/>
      <c r="H69" s="52"/>
      <c r="I69" s="52"/>
      <c r="J69" s="52"/>
      <c r="K69" s="52"/>
      <c r="L69" s="52"/>
      <c r="M69" s="52"/>
      <c r="N69" s="52"/>
      <c r="O69" s="52"/>
      <c r="P69" s="52"/>
      <c r="Q69" s="52"/>
      <c r="R69" s="52"/>
      <c r="S69" s="52"/>
    </row>
    <row r="70" spans="2:19" ht="15.6" x14ac:dyDescent="0.3">
      <c r="B70" s="52"/>
      <c r="C70" s="52"/>
      <c r="D70" s="52"/>
      <c r="E70" s="52"/>
      <c r="F70" s="52"/>
      <c r="G70" s="52"/>
      <c r="H70" s="52"/>
      <c r="I70" s="52"/>
      <c r="J70" s="52"/>
      <c r="K70" s="52"/>
      <c r="L70" s="52"/>
      <c r="M70" s="52"/>
      <c r="N70" s="52"/>
      <c r="O70" s="52"/>
      <c r="P70" s="52"/>
      <c r="Q70" s="52"/>
      <c r="R70" s="52"/>
      <c r="S70" s="52"/>
    </row>
    <row r="71" spans="2:19" ht="15.6" x14ac:dyDescent="0.3">
      <c r="B71" s="52"/>
      <c r="C71" s="52"/>
      <c r="D71" s="52"/>
      <c r="E71" s="52"/>
      <c r="F71" s="52"/>
      <c r="G71" s="52"/>
      <c r="H71" s="52"/>
      <c r="I71" s="52"/>
      <c r="J71" s="52"/>
      <c r="K71" s="52"/>
      <c r="L71" s="52"/>
      <c r="M71" s="52"/>
      <c r="N71" s="52"/>
      <c r="O71" s="52"/>
      <c r="P71" s="52"/>
      <c r="Q71" s="52"/>
      <c r="R71" s="52"/>
      <c r="S71" s="52"/>
    </row>
    <row r="72" spans="2:19" ht="15.6" x14ac:dyDescent="0.3">
      <c r="B72" s="52"/>
      <c r="C72" s="52"/>
      <c r="D72" s="52"/>
      <c r="E72" s="52"/>
      <c r="F72" s="52"/>
      <c r="G72" s="52"/>
      <c r="H72" s="52"/>
      <c r="I72" s="52"/>
      <c r="J72" s="52"/>
      <c r="K72" s="52"/>
      <c r="L72" s="52"/>
      <c r="M72" s="52"/>
      <c r="N72" s="52"/>
      <c r="O72" s="52"/>
      <c r="P72" s="52"/>
      <c r="Q72" s="52"/>
      <c r="R72" s="52"/>
      <c r="S72" s="52"/>
    </row>
    <row r="73" spans="2:19" ht="15.6" x14ac:dyDescent="0.3">
      <c r="B73" s="52"/>
      <c r="C73" s="52"/>
      <c r="D73" s="52"/>
      <c r="E73" s="52"/>
      <c r="F73" s="52"/>
      <c r="G73" s="52"/>
      <c r="H73" s="52"/>
      <c r="I73" s="52"/>
      <c r="J73" s="52"/>
      <c r="K73" s="52"/>
      <c r="L73" s="52"/>
      <c r="M73" s="52"/>
      <c r="N73" s="52"/>
      <c r="O73" s="52"/>
      <c r="P73" s="52"/>
      <c r="Q73" s="52"/>
      <c r="R73" s="52"/>
      <c r="S73" s="52"/>
    </row>
    <row r="74" spans="2:19" ht="15.6" x14ac:dyDescent="0.3">
      <c r="B74" s="52"/>
      <c r="C74" s="52"/>
      <c r="D74" s="52"/>
      <c r="E74" s="52"/>
      <c r="F74" s="52"/>
      <c r="G74" s="52"/>
      <c r="H74" s="52"/>
      <c r="I74" s="52"/>
      <c r="J74" s="52"/>
      <c r="K74" s="52"/>
      <c r="L74" s="52"/>
      <c r="M74" s="52"/>
      <c r="N74" s="52"/>
      <c r="O74" s="52"/>
      <c r="P74" s="52"/>
      <c r="Q74" s="52"/>
      <c r="R74" s="52"/>
      <c r="S74" s="52"/>
    </row>
    <row r="75" spans="2:19" ht="15.6" x14ac:dyDescent="0.3">
      <c r="B75" s="52"/>
      <c r="C75" s="52"/>
      <c r="D75" s="52"/>
      <c r="E75" s="52"/>
      <c r="F75" s="52"/>
      <c r="G75" s="52"/>
      <c r="H75" s="52"/>
      <c r="I75" s="52"/>
      <c r="J75" s="52"/>
      <c r="K75" s="52"/>
      <c r="L75" s="52"/>
      <c r="M75" s="52"/>
      <c r="N75" s="52"/>
      <c r="O75" s="52"/>
      <c r="P75" s="52"/>
      <c r="Q75" s="52"/>
      <c r="R75" s="52"/>
      <c r="S75" s="52"/>
    </row>
    <row r="76" spans="2:19" ht="15.6" x14ac:dyDescent="0.3">
      <c r="B76" s="52"/>
      <c r="C76" s="52"/>
      <c r="D76" s="52"/>
      <c r="E76" s="52"/>
      <c r="F76" s="52"/>
      <c r="G76" s="52"/>
      <c r="H76" s="52"/>
      <c r="I76" s="52"/>
      <c r="J76" s="52"/>
      <c r="K76" s="52"/>
      <c r="L76" s="52"/>
      <c r="M76" s="52"/>
      <c r="N76" s="52"/>
      <c r="O76" s="52"/>
      <c r="P76" s="52"/>
      <c r="Q76" s="52"/>
      <c r="R76" s="52"/>
      <c r="S76" s="52"/>
    </row>
    <row r="77" spans="2:19" ht="15.6" x14ac:dyDescent="0.3">
      <c r="B77" s="52"/>
      <c r="C77" s="52"/>
      <c r="D77" s="52"/>
      <c r="E77" s="52"/>
      <c r="F77" s="52"/>
      <c r="G77" s="52"/>
      <c r="H77" s="52"/>
      <c r="I77" s="52"/>
      <c r="J77" s="52"/>
      <c r="K77" s="52"/>
      <c r="L77" s="52"/>
      <c r="M77" s="52"/>
      <c r="N77" s="52"/>
      <c r="O77" s="52"/>
      <c r="P77" s="52"/>
      <c r="Q77" s="52"/>
      <c r="R77" s="52"/>
      <c r="S77" s="52"/>
    </row>
    <row r="78" spans="2:19" ht="15.6" x14ac:dyDescent="0.3">
      <c r="B78" s="52"/>
      <c r="C78" s="52"/>
      <c r="D78" s="52"/>
      <c r="E78" s="52"/>
      <c r="F78" s="52"/>
      <c r="G78" s="52"/>
      <c r="H78" s="52"/>
      <c r="I78" s="52"/>
      <c r="J78" s="52"/>
      <c r="K78" s="52"/>
      <c r="L78" s="52"/>
      <c r="M78" s="52"/>
      <c r="N78" s="52"/>
      <c r="O78" s="52"/>
      <c r="P78" s="52"/>
      <c r="Q78" s="52"/>
      <c r="R78" s="52"/>
      <c r="S78" s="52"/>
    </row>
    <row r="79" spans="2:19" ht="15.6" x14ac:dyDescent="0.3">
      <c r="B79" s="52"/>
      <c r="C79" s="52"/>
      <c r="D79" s="52"/>
      <c r="E79" s="52"/>
      <c r="F79" s="52"/>
      <c r="G79" s="52"/>
      <c r="H79" s="52"/>
      <c r="I79" s="52"/>
      <c r="J79" s="52"/>
      <c r="K79" s="52"/>
      <c r="L79" s="52"/>
      <c r="M79" s="52"/>
      <c r="N79" s="52"/>
      <c r="O79" s="52"/>
      <c r="P79" s="52"/>
      <c r="Q79" s="52"/>
      <c r="R79" s="52"/>
      <c r="S79" s="52"/>
    </row>
    <row r="80" spans="2:19" ht="15.6" x14ac:dyDescent="0.3">
      <c r="B80" s="52"/>
      <c r="C80" s="52"/>
      <c r="D80" s="52"/>
      <c r="E80" s="52"/>
      <c r="F80" s="52"/>
      <c r="G80" s="52"/>
      <c r="H80" s="52"/>
      <c r="I80" s="52"/>
      <c r="J80" s="52"/>
      <c r="K80" s="52"/>
      <c r="L80" s="52"/>
      <c r="M80" s="52"/>
      <c r="N80" s="52"/>
      <c r="O80" s="52"/>
      <c r="P80" s="52"/>
      <c r="Q80" s="52"/>
      <c r="R80" s="52"/>
      <c r="S80" s="52"/>
    </row>
    <row r="81" spans="2:19" ht="15.6" x14ac:dyDescent="0.3">
      <c r="B81" s="52"/>
      <c r="C81" s="52"/>
      <c r="D81" s="52"/>
      <c r="E81" s="52"/>
      <c r="F81" s="52"/>
      <c r="G81" s="52"/>
      <c r="H81" s="52"/>
      <c r="I81" s="52"/>
      <c r="J81" s="52"/>
      <c r="K81" s="52"/>
      <c r="L81" s="52"/>
      <c r="M81" s="52"/>
      <c r="N81" s="52"/>
      <c r="O81" s="52"/>
      <c r="P81" s="52"/>
      <c r="Q81" s="52"/>
      <c r="R81" s="52"/>
      <c r="S81" s="52"/>
    </row>
    <row r="82" spans="2:19" ht="15.6" x14ac:dyDescent="0.3">
      <c r="B82" s="52"/>
      <c r="C82" s="52"/>
      <c r="D82" s="52"/>
      <c r="E82" s="52"/>
      <c r="F82" s="52"/>
      <c r="G82" s="52"/>
      <c r="H82" s="52"/>
      <c r="I82" s="52"/>
      <c r="J82" s="52"/>
      <c r="K82" s="52"/>
      <c r="L82" s="52"/>
      <c r="M82" s="52"/>
      <c r="N82" s="52"/>
      <c r="O82" s="52"/>
      <c r="P82" s="52"/>
      <c r="Q82" s="52"/>
      <c r="R82" s="52"/>
      <c r="S82" s="52"/>
    </row>
    <row r="83" spans="2:19" ht="15.6" x14ac:dyDescent="0.3">
      <c r="B83" s="52"/>
      <c r="C83" s="52"/>
      <c r="D83" s="52"/>
      <c r="E83" s="52"/>
      <c r="F83" s="52"/>
      <c r="G83" s="52"/>
      <c r="H83" s="52"/>
      <c r="I83" s="52"/>
      <c r="J83" s="52"/>
      <c r="K83" s="52"/>
      <c r="L83" s="52"/>
      <c r="M83" s="52"/>
      <c r="N83" s="52"/>
      <c r="O83" s="52"/>
      <c r="P83" s="52"/>
      <c r="Q83" s="52"/>
      <c r="R83" s="52"/>
      <c r="S83" s="52"/>
    </row>
    <row r="84" spans="2:19" ht="15.6" x14ac:dyDescent="0.3">
      <c r="B84" s="52"/>
      <c r="C84" s="52"/>
      <c r="D84" s="52"/>
      <c r="E84" s="52"/>
      <c r="F84" s="52"/>
      <c r="G84" s="52"/>
      <c r="H84" s="52"/>
      <c r="I84" s="52"/>
      <c r="J84" s="52"/>
      <c r="K84" s="52"/>
      <c r="L84" s="52"/>
      <c r="M84" s="52"/>
      <c r="N84" s="52"/>
      <c r="O84" s="52"/>
      <c r="P84" s="52"/>
      <c r="Q84" s="52"/>
      <c r="R84" s="52"/>
      <c r="S84" s="52"/>
    </row>
    <row r="85" spans="2:19" ht="15.6" x14ac:dyDescent="0.3">
      <c r="B85" s="52"/>
      <c r="C85" s="52"/>
      <c r="D85" s="52"/>
      <c r="E85" s="52"/>
      <c r="F85" s="52"/>
      <c r="G85" s="52"/>
      <c r="H85" s="52"/>
      <c r="I85" s="52"/>
      <c r="J85" s="52"/>
      <c r="K85" s="52"/>
      <c r="L85" s="52"/>
      <c r="M85" s="52"/>
      <c r="N85" s="52"/>
      <c r="O85" s="52"/>
      <c r="P85" s="52"/>
      <c r="Q85" s="52"/>
      <c r="R85" s="52"/>
      <c r="S85" s="52"/>
    </row>
    <row r="86" spans="2:19" ht="15.6" x14ac:dyDescent="0.3">
      <c r="B86" s="52"/>
      <c r="C86" s="52"/>
      <c r="D86" s="52"/>
      <c r="E86" s="52"/>
      <c r="F86" s="52"/>
      <c r="G86" s="52"/>
      <c r="H86" s="52"/>
      <c r="I86" s="52"/>
      <c r="J86" s="52"/>
      <c r="K86" s="52"/>
      <c r="L86" s="52"/>
      <c r="M86" s="52"/>
      <c r="N86" s="52"/>
      <c r="O86" s="52"/>
      <c r="P86" s="52"/>
      <c r="Q86" s="52"/>
      <c r="R86" s="52"/>
      <c r="S86" s="52"/>
    </row>
    <row r="87" spans="2:19" ht="15.6" x14ac:dyDescent="0.3">
      <c r="B87" s="52"/>
      <c r="C87" s="52"/>
      <c r="D87" s="52"/>
      <c r="E87" s="52"/>
      <c r="F87" s="52"/>
      <c r="G87" s="52"/>
      <c r="H87" s="52"/>
      <c r="I87" s="52"/>
      <c r="J87" s="52"/>
      <c r="K87" s="52"/>
      <c r="L87" s="52"/>
      <c r="M87" s="52"/>
      <c r="N87" s="52"/>
      <c r="O87" s="52"/>
      <c r="P87" s="52"/>
      <c r="Q87" s="52"/>
      <c r="R87" s="52"/>
      <c r="S87" s="52"/>
    </row>
    <row r="88" spans="2:19" ht="15.6" x14ac:dyDescent="0.3">
      <c r="B88" s="52"/>
      <c r="C88" s="52"/>
      <c r="D88" s="52"/>
      <c r="E88" s="52"/>
      <c r="F88" s="52"/>
      <c r="G88" s="52"/>
      <c r="H88" s="52"/>
      <c r="I88" s="52"/>
      <c r="J88" s="52"/>
      <c r="K88" s="52"/>
      <c r="L88" s="52"/>
      <c r="M88" s="52"/>
      <c r="N88" s="52"/>
      <c r="O88" s="52"/>
      <c r="P88" s="52"/>
      <c r="Q88" s="52"/>
      <c r="R88" s="52"/>
      <c r="S88" s="52"/>
    </row>
    <row r="89" spans="2:19" ht="15.6" x14ac:dyDescent="0.3">
      <c r="B89" s="52"/>
      <c r="C89" s="52"/>
      <c r="D89" s="52"/>
      <c r="E89" s="52"/>
      <c r="F89" s="52"/>
      <c r="G89" s="52"/>
      <c r="H89" s="52"/>
      <c r="I89" s="52"/>
      <c r="J89" s="52"/>
      <c r="K89" s="52"/>
      <c r="L89" s="52"/>
      <c r="M89" s="52"/>
      <c r="N89" s="52"/>
      <c r="O89" s="52"/>
      <c r="P89" s="52"/>
      <c r="Q89" s="52"/>
      <c r="R89" s="52"/>
      <c r="S89" s="52"/>
    </row>
    <row r="90" spans="2:19" ht="15.6" x14ac:dyDescent="0.3">
      <c r="B90" s="52"/>
      <c r="C90" s="52"/>
      <c r="D90" s="52"/>
      <c r="E90" s="52"/>
      <c r="F90" s="52"/>
      <c r="G90" s="52"/>
      <c r="H90" s="52"/>
      <c r="I90" s="52"/>
      <c r="J90" s="52"/>
      <c r="K90" s="52"/>
      <c r="L90" s="52"/>
      <c r="M90" s="52"/>
      <c r="N90" s="52"/>
      <c r="O90" s="52"/>
      <c r="P90" s="52"/>
      <c r="Q90" s="52"/>
      <c r="R90" s="52"/>
      <c r="S90" s="52"/>
    </row>
    <row r="91" spans="2:19" ht="15.6" x14ac:dyDescent="0.3">
      <c r="B91" s="52"/>
      <c r="C91" s="52"/>
      <c r="D91" s="52"/>
      <c r="E91" s="52"/>
      <c r="F91" s="52"/>
      <c r="G91" s="52"/>
      <c r="H91" s="52"/>
      <c r="I91" s="52"/>
      <c r="J91" s="52"/>
      <c r="K91" s="52"/>
      <c r="L91" s="52"/>
      <c r="M91" s="52"/>
      <c r="N91" s="52"/>
      <c r="O91" s="52"/>
      <c r="P91" s="52"/>
      <c r="Q91" s="52"/>
      <c r="R91" s="52"/>
      <c r="S91" s="52"/>
    </row>
    <row r="92" spans="2:19" ht="15.6" x14ac:dyDescent="0.3">
      <c r="B92" s="52"/>
      <c r="C92" s="52"/>
      <c r="D92" s="52"/>
      <c r="E92" s="52"/>
      <c r="F92" s="52"/>
      <c r="G92" s="52"/>
      <c r="H92" s="52"/>
      <c r="I92" s="52"/>
      <c r="J92" s="52"/>
      <c r="K92" s="52"/>
      <c r="L92" s="52"/>
      <c r="M92" s="52"/>
      <c r="N92" s="52"/>
      <c r="O92" s="52"/>
      <c r="P92" s="52"/>
      <c r="Q92" s="52"/>
      <c r="R92" s="52"/>
      <c r="S92" s="52"/>
    </row>
    <row r="93" spans="2:19" ht="15.6" x14ac:dyDescent="0.3">
      <c r="B93" s="52"/>
      <c r="C93" s="52"/>
      <c r="D93" s="52"/>
      <c r="E93" s="52"/>
      <c r="F93" s="52"/>
      <c r="G93" s="52"/>
      <c r="H93" s="52"/>
      <c r="I93" s="52"/>
      <c r="J93" s="52"/>
      <c r="K93" s="52"/>
      <c r="L93" s="52"/>
      <c r="M93" s="52"/>
      <c r="N93" s="52"/>
      <c r="O93" s="52"/>
      <c r="P93" s="52"/>
      <c r="Q93" s="52"/>
      <c r="R93" s="52"/>
      <c r="S93" s="52"/>
    </row>
    <row r="94" spans="2:19" ht="15.6" x14ac:dyDescent="0.3">
      <c r="B94" s="52"/>
      <c r="C94" s="52"/>
      <c r="D94" s="52"/>
      <c r="E94" s="52"/>
      <c r="F94" s="52"/>
      <c r="G94" s="52"/>
      <c r="H94" s="52"/>
      <c r="I94" s="52"/>
      <c r="J94" s="52"/>
      <c r="K94" s="52"/>
      <c r="L94" s="52"/>
      <c r="M94" s="52"/>
      <c r="N94" s="52"/>
      <c r="O94" s="52"/>
      <c r="P94" s="52"/>
      <c r="Q94" s="52"/>
      <c r="R94" s="52"/>
      <c r="S94" s="52"/>
    </row>
    <row r="95" spans="2:19" ht="15.6" x14ac:dyDescent="0.3">
      <c r="B95" s="52"/>
      <c r="C95" s="52"/>
      <c r="D95" s="52"/>
      <c r="E95" s="52"/>
      <c r="F95" s="52"/>
      <c r="G95" s="52"/>
      <c r="H95" s="52"/>
      <c r="I95" s="52"/>
      <c r="J95" s="52"/>
      <c r="K95" s="52"/>
      <c r="L95" s="52"/>
      <c r="M95" s="52"/>
      <c r="N95" s="52"/>
      <c r="O95" s="52"/>
      <c r="P95" s="52"/>
      <c r="Q95" s="52"/>
      <c r="R95" s="52"/>
      <c r="S95" s="52"/>
    </row>
    <row r="96" spans="2:19" ht="15.6" x14ac:dyDescent="0.3">
      <c r="B96" s="52"/>
      <c r="C96" s="52"/>
      <c r="D96" s="52"/>
      <c r="E96" s="52"/>
      <c r="F96" s="52"/>
      <c r="G96" s="52"/>
      <c r="H96" s="52"/>
      <c r="I96" s="52"/>
      <c r="J96" s="52"/>
      <c r="K96" s="52"/>
      <c r="L96" s="52"/>
      <c r="M96" s="52"/>
      <c r="N96" s="52"/>
      <c r="O96" s="52"/>
      <c r="P96" s="52"/>
      <c r="Q96" s="52"/>
      <c r="R96" s="52"/>
      <c r="S96" s="52"/>
    </row>
    <row r="97" spans="2:19" ht="15.6" x14ac:dyDescent="0.3">
      <c r="B97" s="52"/>
      <c r="C97" s="52"/>
      <c r="D97" s="52"/>
      <c r="E97" s="52"/>
      <c r="F97" s="52"/>
      <c r="G97" s="52"/>
      <c r="H97" s="52"/>
      <c r="I97" s="52"/>
      <c r="J97" s="52"/>
      <c r="K97" s="52"/>
      <c r="L97" s="52"/>
      <c r="M97" s="52"/>
      <c r="N97" s="52"/>
      <c r="O97" s="52"/>
      <c r="P97" s="52"/>
      <c r="Q97" s="52"/>
      <c r="R97" s="52"/>
      <c r="S97" s="52"/>
    </row>
    <row r="98" spans="2:19" ht="15.6" x14ac:dyDescent="0.3">
      <c r="B98" s="52"/>
      <c r="C98" s="52"/>
      <c r="D98" s="52"/>
      <c r="E98" s="52"/>
      <c r="F98" s="52"/>
      <c r="G98" s="52"/>
      <c r="H98" s="52"/>
      <c r="I98" s="52"/>
      <c r="J98" s="52"/>
      <c r="K98" s="52"/>
      <c r="L98" s="52"/>
      <c r="M98" s="52"/>
      <c r="N98" s="52"/>
      <c r="O98" s="52"/>
      <c r="P98" s="52"/>
      <c r="Q98" s="52"/>
      <c r="R98" s="52"/>
      <c r="S98" s="52"/>
    </row>
    <row r="99" spans="2:19" ht="15.6" x14ac:dyDescent="0.3">
      <c r="B99" s="52"/>
      <c r="C99" s="52"/>
      <c r="D99" s="52"/>
      <c r="E99" s="52"/>
      <c r="F99" s="52"/>
      <c r="G99" s="52"/>
      <c r="H99" s="52"/>
      <c r="I99" s="52"/>
      <c r="J99" s="52"/>
      <c r="K99" s="52"/>
      <c r="L99" s="52"/>
      <c r="M99" s="52"/>
      <c r="N99" s="52"/>
      <c r="O99" s="52"/>
      <c r="P99" s="52"/>
      <c r="Q99" s="52"/>
      <c r="R99" s="52"/>
      <c r="S99" s="52"/>
    </row>
    <row r="100" spans="2:19" ht="15.6" x14ac:dyDescent="0.3">
      <c r="B100" s="52"/>
      <c r="C100" s="52"/>
      <c r="D100" s="52"/>
      <c r="E100" s="52"/>
      <c r="F100" s="52"/>
      <c r="G100" s="52"/>
      <c r="H100" s="52"/>
      <c r="I100" s="52"/>
      <c r="J100" s="52"/>
      <c r="K100" s="52"/>
      <c r="L100" s="52"/>
      <c r="M100" s="52"/>
      <c r="N100" s="52"/>
      <c r="O100" s="52"/>
      <c r="P100" s="52"/>
      <c r="Q100" s="52"/>
      <c r="R100" s="52"/>
      <c r="S100" s="52"/>
    </row>
    <row r="101" spans="2:19" ht="15.6" x14ac:dyDescent="0.3">
      <c r="B101" s="52"/>
      <c r="C101" s="52"/>
      <c r="D101" s="52"/>
      <c r="E101" s="52"/>
      <c r="F101" s="52"/>
      <c r="G101" s="52"/>
      <c r="H101" s="52"/>
      <c r="I101" s="52"/>
      <c r="J101" s="52"/>
      <c r="K101" s="52"/>
      <c r="L101" s="52"/>
      <c r="M101" s="52"/>
      <c r="N101" s="52"/>
      <c r="O101" s="52"/>
      <c r="P101" s="52"/>
      <c r="Q101" s="52"/>
      <c r="R101" s="52"/>
      <c r="S101" s="52"/>
    </row>
    <row r="102" spans="2:19" ht="15.6" x14ac:dyDescent="0.3">
      <c r="B102" s="52"/>
      <c r="C102" s="52"/>
      <c r="D102" s="52"/>
      <c r="E102" s="52"/>
      <c r="F102" s="52"/>
      <c r="G102" s="52"/>
      <c r="H102" s="52"/>
      <c r="I102" s="52"/>
      <c r="J102" s="52"/>
      <c r="K102" s="52"/>
      <c r="L102" s="52"/>
      <c r="M102" s="52"/>
      <c r="N102" s="52"/>
      <c r="O102" s="52"/>
      <c r="P102" s="52"/>
      <c r="Q102" s="52"/>
      <c r="R102" s="52"/>
      <c r="S102" s="52"/>
    </row>
    <row r="103" spans="2:19" ht="15.6" x14ac:dyDescent="0.3">
      <c r="B103" s="52"/>
      <c r="C103" s="52"/>
      <c r="D103" s="52"/>
      <c r="E103" s="52"/>
      <c r="F103" s="52"/>
      <c r="G103" s="52"/>
      <c r="H103" s="52"/>
      <c r="I103" s="52"/>
      <c r="J103" s="52"/>
      <c r="K103" s="52"/>
      <c r="L103" s="52"/>
      <c r="M103" s="52"/>
      <c r="N103" s="52"/>
      <c r="O103" s="52"/>
      <c r="P103" s="52"/>
      <c r="Q103" s="52"/>
      <c r="R103" s="52"/>
      <c r="S103" s="52"/>
    </row>
    <row r="104" spans="2:19" ht="15.6" x14ac:dyDescent="0.3">
      <c r="B104" s="52"/>
      <c r="C104" s="52"/>
      <c r="D104" s="52"/>
      <c r="E104" s="52"/>
      <c r="F104" s="52"/>
      <c r="G104" s="52"/>
      <c r="H104" s="52"/>
      <c r="I104" s="52"/>
      <c r="J104" s="52"/>
      <c r="K104" s="52"/>
      <c r="L104" s="52"/>
      <c r="M104" s="52"/>
      <c r="N104" s="52"/>
      <c r="O104" s="52"/>
      <c r="P104" s="52"/>
      <c r="Q104" s="52"/>
      <c r="R104" s="52"/>
      <c r="S104" s="52"/>
    </row>
    <row r="105" spans="2:19" ht="15.6" x14ac:dyDescent="0.3">
      <c r="B105" s="52"/>
      <c r="C105" s="52"/>
      <c r="D105" s="52"/>
      <c r="E105" s="52"/>
      <c r="F105" s="52"/>
      <c r="G105" s="52"/>
      <c r="H105" s="52"/>
      <c r="I105" s="52"/>
      <c r="J105" s="52"/>
      <c r="K105" s="52"/>
      <c r="L105" s="52"/>
      <c r="M105" s="52"/>
      <c r="N105" s="52"/>
      <c r="O105" s="52"/>
      <c r="P105" s="52"/>
      <c r="Q105" s="52"/>
      <c r="R105" s="52"/>
      <c r="S105" s="52"/>
    </row>
    <row r="106" spans="2:19" ht="15.6" x14ac:dyDescent="0.3">
      <c r="B106" s="52"/>
      <c r="C106" s="52"/>
      <c r="D106" s="52"/>
      <c r="E106" s="52"/>
      <c r="F106" s="52"/>
      <c r="G106" s="52"/>
      <c r="H106" s="52"/>
      <c r="I106" s="52"/>
      <c r="J106" s="52"/>
      <c r="K106" s="52"/>
      <c r="L106" s="52"/>
      <c r="M106" s="52"/>
      <c r="N106" s="52"/>
      <c r="O106" s="52"/>
      <c r="P106" s="52"/>
      <c r="Q106" s="52"/>
      <c r="R106" s="52"/>
      <c r="S106" s="52"/>
    </row>
    <row r="107" spans="2:19" ht="15.6" x14ac:dyDescent="0.3">
      <c r="B107" s="52"/>
      <c r="C107" s="52"/>
      <c r="D107" s="52"/>
      <c r="E107" s="52"/>
      <c r="F107" s="52"/>
      <c r="G107" s="52"/>
      <c r="H107" s="52"/>
      <c r="I107" s="52"/>
      <c r="J107" s="52"/>
      <c r="K107" s="52"/>
      <c r="L107" s="52"/>
      <c r="M107" s="52"/>
      <c r="N107" s="52"/>
      <c r="O107" s="52"/>
      <c r="P107" s="52"/>
      <c r="Q107" s="52"/>
      <c r="R107" s="52"/>
      <c r="S107" s="52"/>
    </row>
    <row r="108" spans="2:19" ht="15.6" x14ac:dyDescent="0.3">
      <c r="B108" s="52"/>
      <c r="C108" s="52"/>
      <c r="D108" s="52"/>
      <c r="E108" s="52"/>
      <c r="F108" s="52"/>
      <c r="G108" s="52"/>
      <c r="H108" s="52"/>
      <c r="I108" s="52"/>
      <c r="J108" s="52"/>
      <c r="K108" s="52"/>
      <c r="L108" s="52"/>
      <c r="M108" s="52"/>
      <c r="N108" s="52"/>
      <c r="O108" s="52"/>
      <c r="P108" s="52"/>
      <c r="Q108" s="52"/>
      <c r="R108" s="52"/>
      <c r="S108" s="52"/>
    </row>
    <row r="109" spans="2:19" ht="15.6" x14ac:dyDescent="0.3">
      <c r="B109" s="52"/>
      <c r="C109" s="52"/>
      <c r="D109" s="52"/>
      <c r="E109" s="52"/>
      <c r="F109" s="52"/>
      <c r="G109" s="52"/>
      <c r="H109" s="52"/>
      <c r="I109" s="52"/>
      <c r="J109" s="52"/>
      <c r="K109" s="52"/>
      <c r="L109" s="52"/>
      <c r="M109" s="52"/>
      <c r="N109" s="52"/>
      <c r="O109" s="52"/>
      <c r="P109" s="52"/>
      <c r="Q109" s="52"/>
      <c r="R109" s="52"/>
      <c r="S109" s="52"/>
    </row>
    <row r="110" spans="2:19" ht="15.6" x14ac:dyDescent="0.3">
      <c r="B110" s="52"/>
      <c r="C110" s="52"/>
      <c r="D110" s="52"/>
      <c r="E110" s="52"/>
      <c r="F110" s="52"/>
      <c r="G110" s="52"/>
      <c r="H110" s="52"/>
      <c r="I110" s="52"/>
      <c r="J110" s="52"/>
      <c r="K110" s="52"/>
      <c r="L110" s="52"/>
      <c r="M110" s="52"/>
      <c r="N110" s="52"/>
      <c r="O110" s="52"/>
      <c r="P110" s="52"/>
      <c r="Q110" s="52"/>
      <c r="R110" s="52"/>
      <c r="S110" s="52"/>
    </row>
    <row r="111" spans="2:19" ht="15.6" x14ac:dyDescent="0.3">
      <c r="B111" s="52"/>
      <c r="C111" s="52"/>
      <c r="D111" s="52"/>
      <c r="E111" s="52"/>
      <c r="F111" s="52"/>
      <c r="G111" s="52"/>
      <c r="H111" s="52"/>
      <c r="I111" s="52"/>
      <c r="J111" s="52"/>
      <c r="K111" s="52"/>
      <c r="L111" s="52"/>
      <c r="M111" s="52"/>
      <c r="N111" s="52"/>
      <c r="O111" s="52"/>
      <c r="P111" s="52"/>
      <c r="Q111" s="52"/>
      <c r="R111" s="52"/>
      <c r="S111" s="52"/>
    </row>
    <row r="112" spans="2:19" ht="15.6" x14ac:dyDescent="0.3">
      <c r="B112" s="52"/>
      <c r="C112" s="52"/>
      <c r="D112" s="52"/>
      <c r="E112" s="52"/>
      <c r="F112" s="52"/>
      <c r="G112" s="52"/>
      <c r="H112" s="52"/>
      <c r="I112" s="52"/>
      <c r="J112" s="52"/>
      <c r="K112" s="52"/>
      <c r="L112" s="52"/>
      <c r="M112" s="52"/>
      <c r="N112" s="52"/>
      <c r="O112" s="52"/>
      <c r="P112" s="52"/>
      <c r="Q112" s="52"/>
      <c r="R112" s="52"/>
      <c r="S112" s="52"/>
    </row>
    <row r="113" spans="2:19" ht="15.6" x14ac:dyDescent="0.3">
      <c r="B113" s="52"/>
      <c r="C113" s="52"/>
      <c r="D113" s="52"/>
      <c r="E113" s="52"/>
      <c r="F113" s="52"/>
      <c r="G113" s="52"/>
      <c r="H113" s="52"/>
      <c r="I113" s="52"/>
      <c r="J113" s="52"/>
      <c r="K113" s="52"/>
      <c r="L113" s="52"/>
      <c r="M113" s="52"/>
      <c r="N113" s="52"/>
      <c r="O113" s="52"/>
      <c r="P113" s="52"/>
      <c r="Q113" s="52"/>
      <c r="R113" s="52"/>
      <c r="S113" s="52"/>
    </row>
    <row r="114" spans="2:19" ht="15.6" x14ac:dyDescent="0.3">
      <c r="B114" s="52"/>
      <c r="C114" s="52"/>
      <c r="D114" s="52"/>
      <c r="E114" s="52"/>
      <c r="F114" s="52"/>
      <c r="G114" s="52"/>
      <c r="H114" s="52"/>
      <c r="I114" s="52"/>
      <c r="J114" s="52"/>
      <c r="K114" s="52"/>
      <c r="L114" s="52"/>
      <c r="M114" s="52"/>
      <c r="N114" s="52"/>
      <c r="O114" s="52"/>
      <c r="P114" s="52"/>
      <c r="Q114" s="52"/>
      <c r="R114" s="52"/>
      <c r="S114" s="52"/>
    </row>
    <row r="115" spans="2:19" ht="15.6" x14ac:dyDescent="0.3">
      <c r="B115" s="52"/>
      <c r="C115" s="52"/>
      <c r="D115" s="52"/>
      <c r="E115" s="52"/>
      <c r="F115" s="52"/>
      <c r="G115" s="52"/>
      <c r="H115" s="52"/>
      <c r="I115" s="52"/>
      <c r="J115" s="52"/>
      <c r="K115" s="52"/>
      <c r="L115" s="52"/>
      <c r="M115" s="52"/>
      <c r="N115" s="52"/>
      <c r="O115" s="52"/>
      <c r="P115" s="52"/>
      <c r="Q115" s="52"/>
      <c r="R115" s="52"/>
      <c r="S115" s="52"/>
    </row>
    <row r="116" spans="2:19" ht="15.6" x14ac:dyDescent="0.3">
      <c r="B116" s="52"/>
      <c r="C116" s="52"/>
      <c r="D116" s="52"/>
      <c r="E116" s="52"/>
      <c r="F116" s="52"/>
      <c r="G116" s="52"/>
      <c r="H116" s="52"/>
      <c r="I116" s="52"/>
      <c r="J116" s="52"/>
      <c r="K116" s="52"/>
      <c r="L116" s="52"/>
      <c r="M116" s="52"/>
      <c r="N116" s="52"/>
      <c r="O116" s="52"/>
      <c r="P116" s="52"/>
      <c r="Q116" s="52"/>
      <c r="R116" s="52"/>
      <c r="S116" s="52"/>
    </row>
    <row r="117" spans="2:19" ht="15.6" x14ac:dyDescent="0.3">
      <c r="B117" s="52"/>
      <c r="C117" s="52"/>
      <c r="D117" s="52"/>
      <c r="E117" s="52"/>
      <c r="F117" s="52"/>
      <c r="G117" s="52"/>
      <c r="H117" s="52"/>
      <c r="I117" s="52"/>
      <c r="J117" s="52"/>
      <c r="K117" s="52"/>
      <c r="L117" s="52"/>
      <c r="M117" s="52"/>
      <c r="N117" s="52"/>
      <c r="O117" s="52"/>
      <c r="P117" s="52"/>
      <c r="Q117" s="52"/>
      <c r="R117" s="52"/>
      <c r="S117" s="52"/>
    </row>
    <row r="118" spans="2:19" ht="15.6" x14ac:dyDescent="0.3">
      <c r="B118" s="52"/>
      <c r="C118" s="52"/>
      <c r="D118" s="52"/>
      <c r="E118" s="52"/>
      <c r="F118" s="52"/>
      <c r="G118" s="52"/>
      <c r="H118" s="52"/>
      <c r="I118" s="52"/>
      <c r="J118" s="52"/>
      <c r="K118" s="52"/>
      <c r="L118" s="52"/>
      <c r="M118" s="52"/>
      <c r="N118" s="52"/>
      <c r="O118" s="52"/>
      <c r="P118" s="52"/>
      <c r="Q118" s="52"/>
      <c r="R118" s="52"/>
      <c r="S118" s="52"/>
    </row>
    <row r="119" spans="2:19" ht="15.6" x14ac:dyDescent="0.3">
      <c r="B119" s="52"/>
      <c r="C119" s="52"/>
      <c r="D119" s="52"/>
      <c r="E119" s="52"/>
      <c r="F119" s="52"/>
      <c r="G119" s="52"/>
      <c r="H119" s="52"/>
      <c r="I119" s="52"/>
      <c r="J119" s="52"/>
      <c r="K119" s="52"/>
      <c r="L119" s="52"/>
      <c r="M119" s="52"/>
      <c r="N119" s="52"/>
      <c r="O119" s="52"/>
      <c r="P119" s="52"/>
      <c r="Q119" s="52"/>
      <c r="R119" s="52"/>
      <c r="S119" s="52"/>
    </row>
    <row r="120" spans="2:19" ht="15.6" x14ac:dyDescent="0.3">
      <c r="B120" s="52"/>
      <c r="C120" s="52"/>
      <c r="D120" s="52"/>
      <c r="E120" s="52"/>
      <c r="F120" s="52"/>
      <c r="G120" s="52"/>
      <c r="H120" s="52"/>
      <c r="I120" s="52"/>
      <c r="J120" s="52"/>
      <c r="K120" s="52"/>
      <c r="L120" s="52"/>
      <c r="M120" s="52"/>
      <c r="N120" s="52"/>
      <c r="O120" s="52"/>
      <c r="P120" s="52"/>
      <c r="Q120" s="52"/>
      <c r="R120" s="52"/>
      <c r="S120" s="52"/>
    </row>
    <row r="121" spans="2:19" ht="15.6" x14ac:dyDescent="0.3">
      <c r="B121" s="52"/>
      <c r="C121" s="52"/>
      <c r="D121" s="52"/>
      <c r="E121" s="52"/>
      <c r="F121" s="52"/>
      <c r="G121" s="52"/>
      <c r="H121" s="52"/>
      <c r="I121" s="52"/>
      <c r="J121" s="52"/>
      <c r="K121" s="52"/>
      <c r="L121" s="52"/>
      <c r="M121" s="52"/>
      <c r="N121" s="52"/>
      <c r="O121" s="52"/>
      <c r="P121" s="52"/>
      <c r="Q121" s="52"/>
      <c r="R121" s="52"/>
      <c r="S121" s="52"/>
    </row>
    <row r="122" spans="2:19" ht="15.6" x14ac:dyDescent="0.3">
      <c r="B122" s="52"/>
      <c r="C122" s="52"/>
      <c r="D122" s="52"/>
      <c r="E122" s="52"/>
      <c r="F122" s="52"/>
      <c r="G122" s="52"/>
      <c r="H122" s="52"/>
      <c r="I122" s="52"/>
      <c r="J122" s="52"/>
      <c r="K122" s="52"/>
      <c r="L122" s="52"/>
      <c r="M122" s="52"/>
      <c r="N122" s="52"/>
      <c r="O122" s="52"/>
      <c r="P122" s="52"/>
      <c r="Q122" s="52"/>
      <c r="R122" s="52"/>
      <c r="S122" s="52"/>
    </row>
    <row r="123" spans="2:19" ht="15.6" x14ac:dyDescent="0.3">
      <c r="B123" s="52"/>
      <c r="C123" s="52"/>
      <c r="D123" s="52"/>
      <c r="E123" s="52"/>
      <c r="F123" s="52"/>
      <c r="G123" s="52"/>
      <c r="H123" s="52"/>
      <c r="I123" s="52"/>
      <c r="J123" s="52"/>
      <c r="K123" s="52"/>
      <c r="L123" s="52"/>
      <c r="M123" s="52"/>
      <c r="N123" s="52"/>
      <c r="O123" s="52"/>
      <c r="P123" s="52"/>
      <c r="Q123" s="52"/>
      <c r="R123" s="52"/>
      <c r="S123" s="52"/>
    </row>
    <row r="124" spans="2:19" ht="15.6" x14ac:dyDescent="0.3">
      <c r="B124" s="52"/>
      <c r="C124" s="52"/>
      <c r="D124" s="52"/>
      <c r="E124" s="52"/>
      <c r="F124" s="52"/>
      <c r="G124" s="52"/>
      <c r="H124" s="52"/>
      <c r="I124" s="52"/>
      <c r="J124" s="52"/>
      <c r="K124" s="52"/>
      <c r="L124" s="52"/>
      <c r="M124" s="52"/>
      <c r="N124" s="52"/>
      <c r="O124" s="52"/>
      <c r="P124" s="52"/>
      <c r="Q124" s="52"/>
      <c r="R124" s="52"/>
      <c r="S124" s="52"/>
    </row>
    <row r="125" spans="2:19" ht="15.6" x14ac:dyDescent="0.3">
      <c r="B125" s="52"/>
      <c r="C125" s="52"/>
      <c r="D125" s="52"/>
      <c r="E125" s="52"/>
      <c r="F125" s="52"/>
      <c r="G125" s="52"/>
      <c r="H125" s="52"/>
      <c r="I125" s="52"/>
      <c r="J125" s="52"/>
      <c r="K125" s="52"/>
      <c r="L125" s="52"/>
      <c r="M125" s="52"/>
      <c r="N125" s="52"/>
      <c r="O125" s="52"/>
      <c r="P125" s="52"/>
      <c r="Q125" s="52"/>
      <c r="R125" s="52"/>
      <c r="S125" s="52"/>
    </row>
    <row r="126" spans="2:19" ht="15.6" x14ac:dyDescent="0.3">
      <c r="B126" s="52"/>
      <c r="C126" s="52"/>
      <c r="D126" s="52"/>
      <c r="E126" s="52"/>
      <c r="F126" s="52"/>
      <c r="G126" s="52"/>
      <c r="H126" s="52"/>
      <c r="I126" s="52"/>
      <c r="J126" s="52"/>
      <c r="K126" s="52"/>
      <c r="L126" s="52"/>
      <c r="M126" s="52"/>
      <c r="N126" s="52"/>
      <c r="O126" s="52"/>
      <c r="P126" s="52"/>
      <c r="Q126" s="52"/>
      <c r="R126" s="52"/>
      <c r="S126" s="52"/>
    </row>
    <row r="127" spans="2:19" ht="15.6" x14ac:dyDescent="0.3">
      <c r="B127" s="52"/>
      <c r="C127" s="52"/>
      <c r="D127" s="52"/>
      <c r="E127" s="52"/>
      <c r="F127" s="52"/>
      <c r="G127" s="52"/>
      <c r="H127" s="52"/>
      <c r="I127" s="52"/>
      <c r="J127" s="52"/>
      <c r="K127" s="52"/>
      <c r="L127" s="52"/>
      <c r="M127" s="52"/>
      <c r="N127" s="52"/>
      <c r="O127" s="52"/>
      <c r="P127" s="52"/>
      <c r="Q127" s="52"/>
      <c r="R127" s="52"/>
      <c r="S127" s="52"/>
    </row>
    <row r="128" spans="2:19" ht="15.6" x14ac:dyDescent="0.3">
      <c r="B128" s="52"/>
      <c r="C128" s="52"/>
      <c r="D128" s="52"/>
      <c r="E128" s="52"/>
      <c r="F128" s="52"/>
      <c r="G128" s="52"/>
      <c r="H128" s="52"/>
      <c r="I128" s="52"/>
      <c r="J128" s="52"/>
      <c r="K128" s="52"/>
      <c r="L128" s="52"/>
      <c r="M128" s="52"/>
      <c r="N128" s="52"/>
      <c r="O128" s="52"/>
      <c r="P128" s="52"/>
      <c r="Q128" s="52"/>
      <c r="R128" s="52"/>
      <c r="S128" s="52"/>
    </row>
    <row r="129" spans="2:19" ht="15.6" x14ac:dyDescent="0.3">
      <c r="B129" s="52"/>
      <c r="C129" s="52"/>
      <c r="D129" s="52"/>
      <c r="E129" s="52"/>
      <c r="F129" s="52"/>
      <c r="G129" s="52"/>
      <c r="H129" s="52"/>
      <c r="I129" s="52"/>
      <c r="J129" s="52"/>
      <c r="K129" s="52"/>
      <c r="L129" s="52"/>
      <c r="M129" s="52"/>
      <c r="N129" s="52"/>
      <c r="O129" s="52"/>
      <c r="P129" s="52"/>
      <c r="Q129" s="52"/>
      <c r="R129" s="52"/>
      <c r="S129" s="52"/>
    </row>
    <row r="130" spans="2:19" ht="15.6" x14ac:dyDescent="0.3">
      <c r="B130" s="52"/>
      <c r="C130" s="52"/>
      <c r="D130" s="52"/>
      <c r="E130" s="52"/>
      <c r="F130" s="52"/>
      <c r="G130" s="52"/>
      <c r="H130" s="52"/>
      <c r="I130" s="52"/>
      <c r="J130" s="52"/>
      <c r="K130" s="52"/>
      <c r="L130" s="52"/>
      <c r="M130" s="52"/>
      <c r="N130" s="52"/>
      <c r="O130" s="52"/>
      <c r="P130" s="52"/>
      <c r="Q130" s="52"/>
      <c r="R130" s="52"/>
      <c r="S130" s="52"/>
    </row>
    <row r="131" spans="2:19" ht="15.6" x14ac:dyDescent="0.3">
      <c r="B131" s="52"/>
      <c r="C131" s="52"/>
      <c r="D131" s="52"/>
      <c r="E131" s="52"/>
      <c r="F131" s="52"/>
      <c r="G131" s="52"/>
      <c r="H131" s="52"/>
      <c r="I131" s="52"/>
      <c r="J131" s="52"/>
      <c r="K131" s="52"/>
      <c r="L131" s="52"/>
      <c r="M131" s="52"/>
      <c r="N131" s="52"/>
      <c r="O131" s="52"/>
      <c r="P131" s="52"/>
      <c r="Q131" s="52"/>
      <c r="R131" s="52"/>
      <c r="S131" s="52"/>
    </row>
    <row r="132" spans="2:19" ht="15.6" x14ac:dyDescent="0.3">
      <c r="B132" s="52"/>
      <c r="C132" s="52"/>
      <c r="D132" s="52"/>
      <c r="E132" s="52"/>
      <c r="F132" s="52"/>
      <c r="G132" s="52"/>
      <c r="H132" s="52"/>
      <c r="I132" s="52"/>
      <c r="J132" s="52"/>
      <c r="K132" s="52"/>
      <c r="L132" s="52"/>
      <c r="M132" s="52"/>
      <c r="N132" s="52"/>
      <c r="O132" s="52"/>
      <c r="P132" s="52"/>
      <c r="Q132" s="52"/>
      <c r="R132" s="52"/>
      <c r="S132" s="52"/>
    </row>
    <row r="133" spans="2:19" ht="15.6" x14ac:dyDescent="0.3">
      <c r="B133" s="52"/>
      <c r="C133" s="52"/>
      <c r="D133" s="52"/>
      <c r="E133" s="52"/>
      <c r="F133" s="52"/>
      <c r="G133" s="52"/>
      <c r="H133" s="52"/>
      <c r="I133" s="52"/>
      <c r="J133" s="52"/>
      <c r="K133" s="52"/>
      <c r="L133" s="52"/>
      <c r="M133" s="52"/>
      <c r="N133" s="52"/>
      <c r="O133" s="52"/>
      <c r="P133" s="52"/>
      <c r="Q133" s="52"/>
      <c r="R133" s="52"/>
      <c r="S133" s="52"/>
    </row>
    <row r="134" spans="2:19" ht="15.6" x14ac:dyDescent="0.3">
      <c r="B134" s="52"/>
      <c r="C134" s="52"/>
      <c r="D134" s="52"/>
      <c r="E134" s="52"/>
      <c r="F134" s="52"/>
      <c r="G134" s="52"/>
      <c r="H134" s="52"/>
      <c r="I134" s="52"/>
      <c r="J134" s="52"/>
      <c r="K134" s="52"/>
      <c r="L134" s="52"/>
      <c r="M134" s="52"/>
      <c r="N134" s="52"/>
      <c r="O134" s="52"/>
      <c r="P134" s="52"/>
      <c r="Q134" s="52"/>
      <c r="R134" s="52"/>
      <c r="S134" s="52"/>
    </row>
    <row r="135" spans="2:19" ht="15.6" x14ac:dyDescent="0.3">
      <c r="B135" s="52"/>
      <c r="C135" s="52"/>
      <c r="D135" s="52"/>
      <c r="E135" s="52"/>
      <c r="F135" s="52"/>
      <c r="G135" s="52"/>
      <c r="H135" s="52"/>
      <c r="I135" s="52"/>
      <c r="J135" s="52"/>
      <c r="K135" s="52"/>
      <c r="L135" s="52"/>
      <c r="M135" s="52"/>
      <c r="N135" s="52"/>
      <c r="O135" s="52"/>
      <c r="P135" s="52"/>
      <c r="Q135" s="52"/>
      <c r="R135" s="52"/>
      <c r="S135" s="52"/>
    </row>
    <row r="136" spans="2:19" ht="15.6" x14ac:dyDescent="0.3">
      <c r="B136" s="52"/>
      <c r="C136" s="52"/>
      <c r="D136" s="52"/>
      <c r="E136" s="52"/>
      <c r="F136" s="52"/>
      <c r="G136" s="52"/>
      <c r="H136" s="52"/>
      <c r="I136" s="52"/>
      <c r="J136" s="52"/>
      <c r="K136" s="52"/>
      <c r="L136" s="52"/>
      <c r="M136" s="52"/>
      <c r="N136" s="52"/>
      <c r="O136" s="52"/>
      <c r="P136" s="52"/>
      <c r="Q136" s="52"/>
      <c r="R136" s="52"/>
      <c r="S136" s="52"/>
    </row>
    <row r="137" spans="2:19" ht="15.6" x14ac:dyDescent="0.3">
      <c r="B137" s="52"/>
      <c r="C137" s="52"/>
      <c r="D137" s="52"/>
      <c r="E137" s="52"/>
      <c r="F137" s="52"/>
      <c r="G137" s="52"/>
      <c r="H137" s="52"/>
      <c r="I137" s="52"/>
      <c r="J137" s="52"/>
      <c r="K137" s="52"/>
      <c r="L137" s="52"/>
      <c r="M137" s="52"/>
      <c r="N137" s="52"/>
      <c r="O137" s="52"/>
      <c r="P137" s="52"/>
      <c r="Q137" s="52"/>
      <c r="R137" s="52"/>
      <c r="S137" s="52"/>
    </row>
    <row r="138" spans="2:19" ht="15.6" x14ac:dyDescent="0.3">
      <c r="B138" s="52"/>
      <c r="C138" s="52"/>
      <c r="D138" s="52"/>
      <c r="E138" s="52"/>
      <c r="F138" s="52"/>
      <c r="G138" s="52"/>
      <c r="H138" s="52"/>
      <c r="I138" s="52"/>
      <c r="J138" s="52"/>
      <c r="K138" s="52"/>
      <c r="L138" s="52"/>
      <c r="M138" s="52"/>
      <c r="N138" s="52"/>
      <c r="O138" s="52"/>
      <c r="P138" s="52"/>
      <c r="Q138" s="52"/>
      <c r="R138" s="52"/>
      <c r="S138" s="52"/>
    </row>
    <row r="139" spans="2:19" ht="15.6" x14ac:dyDescent="0.3">
      <c r="B139" s="52"/>
      <c r="C139" s="52"/>
      <c r="D139" s="52"/>
      <c r="E139" s="52"/>
      <c r="F139" s="52"/>
      <c r="G139" s="52"/>
      <c r="H139" s="52"/>
      <c r="I139" s="52"/>
      <c r="J139" s="52"/>
      <c r="K139" s="52"/>
      <c r="L139" s="52"/>
      <c r="M139" s="52"/>
      <c r="N139" s="52"/>
      <c r="O139" s="52"/>
      <c r="P139" s="52"/>
      <c r="Q139" s="52"/>
      <c r="R139" s="52"/>
      <c r="S139" s="52"/>
    </row>
    <row r="140" spans="2:19" ht="15.6" x14ac:dyDescent="0.3">
      <c r="B140" s="52"/>
      <c r="C140" s="52"/>
      <c r="D140" s="52"/>
      <c r="E140" s="52"/>
      <c r="F140" s="52"/>
      <c r="G140" s="52"/>
      <c r="H140" s="52"/>
      <c r="I140" s="52"/>
      <c r="J140" s="52"/>
      <c r="K140" s="52"/>
      <c r="L140" s="52"/>
      <c r="M140" s="52"/>
      <c r="N140" s="52"/>
      <c r="O140" s="52"/>
      <c r="P140" s="52"/>
      <c r="Q140" s="52"/>
      <c r="R140" s="52"/>
      <c r="S140" s="52"/>
    </row>
    <row r="141" spans="2:19" ht="15.6" x14ac:dyDescent="0.3">
      <c r="B141" s="52"/>
      <c r="C141" s="52"/>
      <c r="D141" s="52"/>
      <c r="E141" s="52"/>
      <c r="F141" s="52"/>
      <c r="G141" s="52"/>
      <c r="H141" s="52"/>
      <c r="I141" s="52"/>
      <c r="J141" s="52"/>
      <c r="K141" s="52"/>
      <c r="L141" s="52"/>
      <c r="M141" s="52"/>
      <c r="N141" s="52"/>
      <c r="O141" s="52"/>
      <c r="P141" s="52"/>
      <c r="Q141" s="52"/>
      <c r="R141" s="52"/>
      <c r="S141" s="52"/>
    </row>
    <row r="142" spans="2:19" ht="15.6" x14ac:dyDescent="0.3">
      <c r="B142" s="52"/>
      <c r="C142" s="52"/>
      <c r="D142" s="52"/>
      <c r="E142" s="52"/>
      <c r="F142" s="52"/>
      <c r="G142" s="52"/>
      <c r="H142" s="52"/>
      <c r="I142" s="52"/>
      <c r="J142" s="52"/>
      <c r="K142" s="52"/>
      <c r="L142" s="52"/>
      <c r="M142" s="52"/>
      <c r="N142" s="52"/>
      <c r="O142" s="52"/>
      <c r="P142" s="52"/>
      <c r="Q142" s="52"/>
      <c r="R142" s="52"/>
      <c r="S142" s="52"/>
    </row>
    <row r="143" spans="2:19" ht="15.6" x14ac:dyDescent="0.3">
      <c r="B143" s="52"/>
      <c r="C143" s="52"/>
      <c r="D143" s="52"/>
      <c r="E143" s="52"/>
      <c r="F143" s="52"/>
      <c r="G143" s="52"/>
      <c r="H143" s="52"/>
      <c r="I143" s="52"/>
      <c r="J143" s="52"/>
      <c r="K143" s="52"/>
      <c r="L143" s="52"/>
      <c r="M143" s="52"/>
      <c r="N143" s="52"/>
      <c r="O143" s="52"/>
      <c r="P143" s="52"/>
      <c r="Q143" s="52"/>
      <c r="R143" s="52"/>
      <c r="S143" s="52"/>
    </row>
    <row r="144" spans="2:19" ht="15.6" x14ac:dyDescent="0.3">
      <c r="B144" s="52"/>
      <c r="C144" s="52"/>
      <c r="D144" s="52"/>
      <c r="E144" s="52"/>
      <c r="F144" s="52"/>
      <c r="G144" s="52"/>
      <c r="H144" s="52"/>
      <c r="I144" s="52"/>
      <c r="J144" s="52"/>
      <c r="K144" s="52"/>
      <c r="L144" s="52"/>
      <c r="M144" s="52"/>
      <c r="N144" s="52"/>
      <c r="O144" s="52"/>
      <c r="P144" s="52"/>
      <c r="Q144" s="52"/>
      <c r="R144" s="52"/>
      <c r="S144" s="52"/>
    </row>
    <row r="145" spans="2:19" ht="15.6" x14ac:dyDescent="0.3">
      <c r="B145" s="52"/>
      <c r="C145" s="52"/>
      <c r="D145" s="52"/>
      <c r="E145" s="52"/>
      <c r="F145" s="52"/>
      <c r="G145" s="52"/>
      <c r="H145" s="52"/>
      <c r="I145" s="52"/>
      <c r="J145" s="52"/>
      <c r="K145" s="52"/>
      <c r="L145" s="52"/>
      <c r="M145" s="52"/>
      <c r="N145" s="52"/>
      <c r="O145" s="52"/>
      <c r="P145" s="52"/>
      <c r="Q145" s="52"/>
      <c r="R145" s="52"/>
      <c r="S145" s="52"/>
    </row>
    <row r="146" spans="2:19" ht="15.6" x14ac:dyDescent="0.3">
      <c r="B146" s="52"/>
      <c r="C146" s="52"/>
      <c r="D146" s="52"/>
      <c r="E146" s="52"/>
      <c r="F146" s="52"/>
      <c r="G146" s="52"/>
      <c r="H146" s="52"/>
      <c r="I146" s="52"/>
      <c r="J146" s="52"/>
      <c r="K146" s="52"/>
      <c r="L146" s="52"/>
      <c r="M146" s="52"/>
      <c r="N146" s="52"/>
      <c r="O146" s="52"/>
      <c r="P146" s="52"/>
      <c r="Q146" s="52"/>
      <c r="R146" s="52"/>
      <c r="S146" s="52"/>
    </row>
    <row r="147" spans="2:19" ht="15.6" x14ac:dyDescent="0.3">
      <c r="B147" s="52"/>
      <c r="C147" s="52"/>
      <c r="D147" s="52"/>
      <c r="E147" s="52"/>
      <c r="F147" s="52"/>
      <c r="G147" s="52"/>
      <c r="H147" s="52"/>
      <c r="I147" s="52"/>
      <c r="J147" s="52"/>
      <c r="K147" s="52"/>
      <c r="L147" s="52"/>
      <c r="M147" s="52"/>
      <c r="N147" s="52"/>
      <c r="O147" s="52"/>
      <c r="P147" s="52"/>
      <c r="Q147" s="52"/>
      <c r="R147" s="52"/>
      <c r="S147" s="52"/>
    </row>
    <row r="148" spans="2:19" ht="15.6" x14ac:dyDescent="0.3">
      <c r="B148" s="52"/>
      <c r="C148" s="52"/>
      <c r="D148" s="52"/>
      <c r="E148" s="52"/>
      <c r="F148" s="52"/>
      <c r="G148" s="52"/>
      <c r="H148" s="52"/>
      <c r="I148" s="52"/>
      <c r="J148" s="52"/>
      <c r="K148" s="52"/>
      <c r="L148" s="52"/>
      <c r="M148" s="52"/>
      <c r="N148" s="52"/>
      <c r="O148" s="52"/>
      <c r="P148" s="52"/>
      <c r="Q148" s="52"/>
      <c r="R148" s="52"/>
      <c r="S148" s="52"/>
    </row>
    <row r="149" spans="2:19" ht="15.6" x14ac:dyDescent="0.3">
      <c r="B149" s="52"/>
      <c r="C149" s="52"/>
      <c r="D149" s="52"/>
      <c r="E149" s="52"/>
      <c r="F149" s="52"/>
      <c r="G149" s="52"/>
      <c r="H149" s="52"/>
      <c r="I149" s="52"/>
      <c r="J149" s="52"/>
      <c r="K149" s="52"/>
      <c r="L149" s="52"/>
      <c r="M149" s="52"/>
      <c r="N149" s="52"/>
      <c r="O149" s="52"/>
      <c r="P149" s="52"/>
      <c r="Q149" s="52"/>
      <c r="R149" s="52"/>
      <c r="S149" s="52"/>
    </row>
    <row r="150" spans="2:19" ht="15.6" x14ac:dyDescent="0.3">
      <c r="B150" s="52"/>
      <c r="C150" s="52"/>
      <c r="D150" s="52"/>
      <c r="E150" s="52"/>
      <c r="F150" s="52"/>
      <c r="G150" s="52"/>
      <c r="H150" s="52"/>
      <c r="I150" s="52"/>
      <c r="J150" s="52"/>
      <c r="K150" s="52"/>
      <c r="L150" s="52"/>
      <c r="M150" s="52"/>
      <c r="N150" s="52"/>
      <c r="O150" s="52"/>
      <c r="P150" s="52"/>
      <c r="Q150" s="52"/>
      <c r="R150" s="52"/>
      <c r="S150" s="52"/>
    </row>
    <row r="151" spans="2:19" ht="15.6" x14ac:dyDescent="0.3">
      <c r="B151" s="52"/>
      <c r="C151" s="52"/>
      <c r="D151" s="52"/>
      <c r="E151" s="52"/>
      <c r="F151" s="52"/>
      <c r="G151" s="52"/>
      <c r="H151" s="52"/>
      <c r="I151" s="52"/>
      <c r="J151" s="52"/>
      <c r="K151" s="52"/>
      <c r="L151" s="52"/>
      <c r="M151" s="52"/>
      <c r="N151" s="52"/>
      <c r="O151" s="52"/>
      <c r="P151" s="52"/>
      <c r="Q151" s="52"/>
      <c r="R151" s="52"/>
      <c r="S151" s="52"/>
    </row>
    <row r="152" spans="2:19" ht="15.6" x14ac:dyDescent="0.3">
      <c r="B152" s="52"/>
      <c r="C152" s="52"/>
      <c r="D152" s="52"/>
      <c r="E152" s="52"/>
      <c r="F152" s="52"/>
      <c r="G152" s="52"/>
      <c r="H152" s="52"/>
      <c r="I152" s="52"/>
      <c r="J152" s="52"/>
      <c r="K152" s="52"/>
      <c r="L152" s="52"/>
      <c r="M152" s="52"/>
      <c r="N152" s="52"/>
      <c r="O152" s="52"/>
      <c r="P152" s="52"/>
      <c r="Q152" s="52"/>
      <c r="R152" s="52"/>
      <c r="S152" s="52"/>
    </row>
    <row r="153" spans="2:19" ht="15.6" x14ac:dyDescent="0.3">
      <c r="B153" s="52"/>
      <c r="C153" s="52"/>
      <c r="D153" s="52"/>
      <c r="E153" s="52"/>
      <c r="F153" s="52"/>
      <c r="G153" s="52"/>
      <c r="H153" s="52"/>
      <c r="I153" s="52"/>
      <c r="J153" s="52"/>
      <c r="K153" s="52"/>
      <c r="L153" s="52"/>
      <c r="M153" s="52"/>
      <c r="N153" s="52"/>
      <c r="O153" s="52"/>
      <c r="P153" s="52"/>
      <c r="Q153" s="52"/>
      <c r="R153" s="52"/>
      <c r="S153" s="52"/>
    </row>
    <row r="154" spans="2:19" ht="15.6" x14ac:dyDescent="0.3">
      <c r="B154" s="52"/>
      <c r="C154" s="52"/>
      <c r="D154" s="52"/>
      <c r="E154" s="52"/>
      <c r="F154" s="52"/>
      <c r="G154" s="52"/>
      <c r="H154" s="52"/>
      <c r="I154" s="52"/>
      <c r="J154" s="52"/>
      <c r="K154" s="52"/>
      <c r="L154" s="52"/>
      <c r="M154" s="52"/>
      <c r="N154" s="52"/>
      <c r="O154" s="52"/>
      <c r="P154" s="52"/>
      <c r="Q154" s="52"/>
      <c r="R154" s="52"/>
      <c r="S154" s="52"/>
    </row>
    <row r="155" spans="2:19" ht="15.6" x14ac:dyDescent="0.3">
      <c r="B155" s="52"/>
      <c r="C155" s="52"/>
      <c r="D155" s="52"/>
      <c r="E155" s="52"/>
      <c r="F155" s="52"/>
      <c r="G155" s="52"/>
      <c r="H155" s="52"/>
      <c r="I155" s="52"/>
      <c r="J155" s="52"/>
      <c r="K155" s="52"/>
      <c r="L155" s="52"/>
      <c r="M155" s="52"/>
      <c r="N155" s="52"/>
      <c r="O155" s="52"/>
      <c r="P155" s="52"/>
      <c r="Q155" s="52"/>
      <c r="R155" s="52"/>
      <c r="S155" s="52"/>
    </row>
    <row r="156" spans="2:19" ht="15.6" x14ac:dyDescent="0.3">
      <c r="B156" s="52"/>
      <c r="C156" s="52"/>
      <c r="D156" s="52"/>
      <c r="E156" s="52"/>
      <c r="F156" s="52"/>
      <c r="G156" s="52"/>
      <c r="H156" s="52"/>
      <c r="I156" s="52"/>
      <c r="J156" s="52"/>
      <c r="K156" s="52"/>
      <c r="L156" s="52"/>
      <c r="M156" s="52"/>
      <c r="N156" s="52"/>
      <c r="O156" s="52"/>
      <c r="P156" s="52"/>
      <c r="Q156" s="52"/>
      <c r="R156" s="52"/>
      <c r="S156" s="52"/>
    </row>
    <row r="157" spans="2:19" ht="15.6" x14ac:dyDescent="0.3">
      <c r="B157" s="52"/>
      <c r="C157" s="52"/>
      <c r="D157" s="52"/>
      <c r="E157" s="52"/>
      <c r="F157" s="52"/>
      <c r="G157" s="52"/>
      <c r="H157" s="52"/>
      <c r="I157" s="52"/>
      <c r="J157" s="52"/>
      <c r="K157" s="52"/>
      <c r="L157" s="52"/>
      <c r="M157" s="52"/>
      <c r="N157" s="52"/>
      <c r="O157" s="52"/>
      <c r="P157" s="52"/>
      <c r="Q157" s="52"/>
      <c r="R157" s="52"/>
      <c r="S157" s="52"/>
    </row>
    <row r="158" spans="2:19" ht="15.6" x14ac:dyDescent="0.3">
      <c r="B158" s="52"/>
      <c r="C158" s="52"/>
      <c r="D158" s="52"/>
      <c r="E158" s="52"/>
      <c r="F158" s="52"/>
      <c r="G158" s="52"/>
      <c r="H158" s="52"/>
      <c r="I158" s="52"/>
      <c r="J158" s="52"/>
      <c r="K158" s="52"/>
      <c r="L158" s="52"/>
      <c r="M158" s="52"/>
      <c r="N158" s="52"/>
      <c r="O158" s="52"/>
      <c r="P158" s="52"/>
      <c r="Q158" s="52"/>
      <c r="R158" s="52"/>
      <c r="S158" s="52"/>
    </row>
    <row r="159" spans="2:19" ht="15.6" x14ac:dyDescent="0.3">
      <c r="B159" s="52"/>
      <c r="C159" s="52"/>
      <c r="D159" s="52"/>
      <c r="E159" s="52"/>
      <c r="F159" s="52"/>
      <c r="G159" s="52"/>
      <c r="H159" s="52"/>
      <c r="I159" s="52"/>
      <c r="J159" s="52"/>
      <c r="K159" s="52"/>
      <c r="L159" s="52"/>
      <c r="M159" s="52"/>
      <c r="N159" s="52"/>
      <c r="O159" s="52"/>
      <c r="P159" s="52"/>
      <c r="Q159" s="52"/>
      <c r="R159" s="52"/>
      <c r="S159" s="52"/>
    </row>
    <row r="160" spans="2:19" ht="15.6" x14ac:dyDescent="0.3">
      <c r="B160" s="52"/>
      <c r="C160" s="52"/>
      <c r="D160" s="52"/>
      <c r="E160" s="52"/>
      <c r="F160" s="52"/>
      <c r="G160" s="52"/>
      <c r="H160" s="52"/>
      <c r="I160" s="52"/>
      <c r="J160" s="52"/>
      <c r="K160" s="52"/>
      <c r="L160" s="52"/>
      <c r="M160" s="52"/>
      <c r="N160" s="52"/>
      <c r="O160" s="52"/>
      <c r="P160" s="52"/>
      <c r="Q160" s="52"/>
      <c r="R160" s="52"/>
      <c r="S160" s="52"/>
    </row>
    <row r="161" spans="2:19" ht="15.6" x14ac:dyDescent="0.3">
      <c r="B161" s="52"/>
      <c r="C161" s="52"/>
      <c r="D161" s="52"/>
      <c r="E161" s="52"/>
      <c r="F161" s="52"/>
      <c r="G161" s="52"/>
      <c r="H161" s="52"/>
      <c r="I161" s="52"/>
      <c r="J161" s="52"/>
      <c r="K161" s="52"/>
      <c r="L161" s="52"/>
      <c r="M161" s="52"/>
      <c r="N161" s="52"/>
      <c r="O161" s="52"/>
      <c r="P161" s="52"/>
      <c r="Q161" s="52"/>
      <c r="R161" s="52"/>
      <c r="S161" s="52"/>
    </row>
    <row r="162" spans="2:19" ht="15.6" x14ac:dyDescent="0.3">
      <c r="B162" s="52"/>
      <c r="C162" s="52"/>
      <c r="D162" s="52"/>
      <c r="E162" s="52"/>
      <c r="F162" s="52"/>
      <c r="G162" s="52"/>
      <c r="H162" s="52"/>
      <c r="I162" s="52"/>
      <c r="J162" s="52"/>
      <c r="K162" s="52"/>
      <c r="L162" s="52"/>
      <c r="M162" s="52"/>
      <c r="N162" s="52"/>
      <c r="O162" s="52"/>
      <c r="P162" s="52"/>
      <c r="Q162" s="52"/>
      <c r="R162" s="52"/>
      <c r="S162" s="52"/>
    </row>
    <row r="163" spans="2:19" ht="15.6" x14ac:dyDescent="0.3">
      <c r="B163" s="52"/>
      <c r="C163" s="52"/>
      <c r="D163" s="52"/>
      <c r="E163" s="52"/>
      <c r="F163" s="52"/>
      <c r="G163" s="52"/>
      <c r="H163" s="52"/>
      <c r="I163" s="52"/>
      <c r="J163" s="52"/>
      <c r="K163" s="52"/>
      <c r="L163" s="52"/>
      <c r="M163" s="52"/>
      <c r="N163" s="52"/>
      <c r="O163" s="52"/>
      <c r="P163" s="52"/>
      <c r="Q163" s="52"/>
      <c r="R163" s="52"/>
      <c r="S163" s="52"/>
    </row>
    <row r="164" spans="2:19" ht="15.6" x14ac:dyDescent="0.3">
      <c r="B164" s="52"/>
      <c r="C164" s="52"/>
      <c r="D164" s="52"/>
      <c r="E164" s="52"/>
      <c r="F164" s="52"/>
      <c r="G164" s="52"/>
      <c r="H164" s="52"/>
      <c r="I164" s="52"/>
      <c r="J164" s="52"/>
      <c r="K164" s="52"/>
      <c r="L164" s="52"/>
      <c r="M164" s="52"/>
      <c r="N164" s="52"/>
      <c r="O164" s="52"/>
      <c r="P164" s="52"/>
      <c r="Q164" s="52"/>
      <c r="R164" s="52"/>
      <c r="S164" s="52"/>
    </row>
    <row r="165" spans="2:19" ht="15.6" x14ac:dyDescent="0.3">
      <c r="B165" s="52"/>
      <c r="C165" s="52"/>
      <c r="D165" s="52"/>
      <c r="E165" s="52"/>
      <c r="F165" s="52"/>
      <c r="G165" s="52"/>
      <c r="H165" s="52"/>
      <c r="I165" s="52"/>
      <c r="J165" s="52"/>
      <c r="K165" s="52"/>
      <c r="L165" s="52"/>
      <c r="M165" s="52"/>
      <c r="N165" s="52"/>
      <c r="O165" s="52"/>
      <c r="P165" s="52"/>
      <c r="Q165" s="52"/>
      <c r="R165" s="52"/>
      <c r="S165" s="52"/>
    </row>
    <row r="166" spans="2:19" ht="15.6" x14ac:dyDescent="0.3">
      <c r="B166" s="52"/>
      <c r="C166" s="52"/>
      <c r="D166" s="52"/>
      <c r="E166" s="52"/>
      <c r="F166" s="52"/>
      <c r="G166" s="52"/>
      <c r="H166" s="52"/>
      <c r="I166" s="52"/>
      <c r="J166" s="52"/>
      <c r="K166" s="52"/>
      <c r="L166" s="52"/>
      <c r="M166" s="52"/>
      <c r="N166" s="52"/>
      <c r="O166" s="52"/>
      <c r="P166" s="52"/>
      <c r="Q166" s="52"/>
      <c r="R166" s="52"/>
      <c r="S166" s="52"/>
    </row>
    <row r="167" spans="2:19" ht="15.6" x14ac:dyDescent="0.3">
      <c r="B167" s="52"/>
      <c r="C167" s="52"/>
      <c r="D167" s="52"/>
      <c r="E167" s="52"/>
      <c r="F167" s="52"/>
      <c r="G167" s="52"/>
      <c r="H167" s="52"/>
      <c r="I167" s="52"/>
      <c r="J167" s="52"/>
      <c r="K167" s="52"/>
      <c r="L167" s="52"/>
      <c r="M167" s="52"/>
      <c r="N167" s="52"/>
      <c r="O167" s="52"/>
      <c r="P167" s="52"/>
      <c r="Q167" s="52"/>
      <c r="R167" s="52"/>
      <c r="S167" s="52"/>
    </row>
    <row r="168" spans="2:19" ht="15.6" x14ac:dyDescent="0.3">
      <c r="B168" s="52"/>
      <c r="C168" s="52"/>
      <c r="D168" s="52"/>
      <c r="E168" s="52"/>
      <c r="F168" s="52"/>
      <c r="G168" s="52"/>
      <c r="H168" s="52"/>
      <c r="I168" s="52"/>
      <c r="J168" s="52"/>
      <c r="K168" s="52"/>
      <c r="L168" s="52"/>
      <c r="M168" s="52"/>
      <c r="N168" s="52"/>
      <c r="O168" s="52"/>
      <c r="P168" s="52"/>
      <c r="Q168" s="52"/>
      <c r="R168" s="52"/>
      <c r="S168" s="52"/>
    </row>
    <row r="169" spans="2:19" ht="15.6" x14ac:dyDescent="0.3">
      <c r="B169" s="52"/>
      <c r="C169" s="52"/>
      <c r="D169" s="52"/>
      <c r="E169" s="52"/>
      <c r="F169" s="52"/>
      <c r="G169" s="52"/>
      <c r="H169" s="52"/>
      <c r="I169" s="52"/>
      <c r="J169" s="52"/>
      <c r="K169" s="52"/>
      <c r="L169" s="52"/>
      <c r="M169" s="52"/>
      <c r="N169" s="52"/>
      <c r="O169" s="52"/>
      <c r="P169" s="52"/>
      <c r="Q169" s="52"/>
      <c r="R169" s="52"/>
      <c r="S169" s="52"/>
    </row>
    <row r="170" spans="2:19" ht="15.6" x14ac:dyDescent="0.3">
      <c r="B170" s="52"/>
      <c r="C170" s="52"/>
      <c r="D170" s="52"/>
      <c r="E170" s="52"/>
      <c r="F170" s="52"/>
      <c r="G170" s="52"/>
      <c r="H170" s="52"/>
      <c r="I170" s="52"/>
      <c r="J170" s="52"/>
      <c r="K170" s="52"/>
      <c r="L170" s="52"/>
      <c r="M170" s="52"/>
      <c r="N170" s="52"/>
      <c r="O170" s="52"/>
      <c r="P170" s="52"/>
      <c r="Q170" s="52"/>
      <c r="R170" s="52"/>
      <c r="S170" s="52"/>
    </row>
    <row r="171" spans="2:19" ht="15.6" x14ac:dyDescent="0.3">
      <c r="B171" s="52"/>
      <c r="C171" s="52"/>
      <c r="D171" s="52"/>
      <c r="E171" s="52"/>
      <c r="F171" s="52"/>
      <c r="G171" s="52"/>
      <c r="H171" s="52"/>
      <c r="I171" s="52"/>
      <c r="J171" s="52"/>
      <c r="K171" s="52"/>
      <c r="L171" s="52"/>
      <c r="M171" s="52"/>
      <c r="N171" s="52"/>
      <c r="O171" s="52"/>
      <c r="P171" s="52"/>
      <c r="Q171" s="52"/>
      <c r="R171" s="52"/>
      <c r="S171" s="52"/>
    </row>
    <row r="172" spans="2:19" ht="15.6" x14ac:dyDescent="0.3">
      <c r="B172" s="52"/>
      <c r="C172" s="52"/>
      <c r="D172" s="52"/>
      <c r="E172" s="52"/>
      <c r="F172" s="52"/>
      <c r="G172" s="52"/>
      <c r="H172" s="52"/>
      <c r="I172" s="52"/>
      <c r="J172" s="52"/>
      <c r="K172" s="52"/>
      <c r="L172" s="52"/>
      <c r="M172" s="52"/>
      <c r="N172" s="52"/>
      <c r="O172" s="52"/>
      <c r="P172" s="52"/>
      <c r="Q172" s="52"/>
      <c r="R172" s="52"/>
      <c r="S172" s="52"/>
    </row>
    <row r="173" spans="2:19" ht="15.6" x14ac:dyDescent="0.3">
      <c r="B173" s="52"/>
      <c r="C173" s="52"/>
      <c r="D173" s="52"/>
      <c r="E173" s="52"/>
      <c r="F173" s="52"/>
      <c r="G173" s="52"/>
      <c r="H173" s="52"/>
      <c r="I173" s="52"/>
      <c r="J173" s="52"/>
      <c r="K173" s="52"/>
      <c r="L173" s="52"/>
      <c r="M173" s="52"/>
      <c r="N173" s="52"/>
      <c r="O173" s="52"/>
      <c r="P173" s="52"/>
      <c r="Q173" s="52"/>
      <c r="R173" s="52"/>
      <c r="S173" s="52"/>
    </row>
    <row r="174" spans="2:19" ht="15.6" x14ac:dyDescent="0.3">
      <c r="B174" s="52"/>
      <c r="C174" s="52"/>
      <c r="D174" s="52"/>
      <c r="E174" s="52"/>
      <c r="F174" s="52"/>
      <c r="G174" s="52"/>
      <c r="H174" s="52"/>
      <c r="I174" s="52"/>
      <c r="J174" s="52"/>
      <c r="K174" s="52"/>
      <c r="L174" s="52"/>
      <c r="M174" s="52"/>
      <c r="N174" s="52"/>
      <c r="O174" s="52"/>
      <c r="P174" s="52"/>
      <c r="Q174" s="52"/>
      <c r="R174" s="52"/>
      <c r="S174" s="52"/>
    </row>
    <row r="175" spans="2:19" ht="15.6" x14ac:dyDescent="0.3">
      <c r="B175" s="52"/>
      <c r="C175" s="52"/>
      <c r="D175" s="52"/>
      <c r="E175" s="52"/>
      <c r="F175" s="52"/>
      <c r="G175" s="52"/>
      <c r="H175" s="52"/>
      <c r="I175" s="52"/>
      <c r="J175" s="52"/>
      <c r="K175" s="52"/>
      <c r="L175" s="52"/>
      <c r="M175" s="52"/>
      <c r="N175" s="52"/>
      <c r="O175" s="52"/>
      <c r="P175" s="52"/>
      <c r="Q175" s="52"/>
      <c r="R175" s="52"/>
      <c r="S175" s="52"/>
    </row>
    <row r="176" spans="2:19" ht="15.6" x14ac:dyDescent="0.3">
      <c r="B176" s="52"/>
      <c r="C176" s="52"/>
      <c r="D176" s="52"/>
      <c r="E176" s="52"/>
      <c r="F176" s="52"/>
      <c r="G176" s="52"/>
      <c r="H176" s="52"/>
      <c r="I176" s="52"/>
      <c r="J176" s="52"/>
      <c r="K176" s="52"/>
      <c r="L176" s="52"/>
      <c r="M176" s="52"/>
      <c r="N176" s="52"/>
      <c r="O176" s="52"/>
      <c r="P176" s="52"/>
      <c r="Q176" s="52"/>
      <c r="R176" s="52"/>
      <c r="S176" s="52"/>
    </row>
    <row r="177" spans="2:19" ht="15.6" x14ac:dyDescent="0.3">
      <c r="B177" s="52"/>
      <c r="C177" s="52"/>
      <c r="D177" s="52"/>
      <c r="E177" s="52"/>
      <c r="F177" s="52"/>
      <c r="G177" s="52"/>
      <c r="H177" s="52"/>
      <c r="I177" s="52"/>
      <c r="J177" s="52"/>
      <c r="K177" s="52"/>
      <c r="L177" s="52"/>
      <c r="M177" s="52"/>
      <c r="N177" s="52"/>
      <c r="O177" s="52"/>
      <c r="P177" s="52"/>
      <c r="Q177" s="52"/>
      <c r="R177" s="52"/>
      <c r="S177" s="52"/>
    </row>
    <row r="178" spans="2:19" ht="15.6" x14ac:dyDescent="0.3">
      <c r="B178" s="52"/>
      <c r="C178" s="52"/>
      <c r="D178" s="52"/>
      <c r="E178" s="52"/>
      <c r="F178" s="52"/>
      <c r="G178" s="52"/>
      <c r="H178" s="52"/>
      <c r="I178" s="52"/>
      <c r="J178" s="52"/>
      <c r="K178" s="52"/>
      <c r="L178" s="52"/>
      <c r="M178" s="52"/>
      <c r="N178" s="52"/>
      <c r="O178" s="52"/>
      <c r="P178" s="52"/>
      <c r="Q178" s="52"/>
      <c r="R178" s="52"/>
      <c r="S178" s="52"/>
    </row>
    <row r="179" spans="2:19" ht="15.6" x14ac:dyDescent="0.3">
      <c r="B179" s="52"/>
      <c r="C179" s="52"/>
      <c r="D179" s="52"/>
      <c r="E179" s="52"/>
      <c r="F179" s="52"/>
      <c r="G179" s="52"/>
      <c r="H179" s="52"/>
      <c r="I179" s="52"/>
      <c r="J179" s="52"/>
      <c r="K179" s="52"/>
      <c r="L179" s="52"/>
      <c r="M179" s="52"/>
      <c r="N179" s="52"/>
      <c r="O179" s="52"/>
      <c r="P179" s="52"/>
      <c r="Q179" s="52"/>
      <c r="R179" s="52"/>
      <c r="S179" s="52"/>
    </row>
    <row r="180" spans="2:19" ht="15.6" x14ac:dyDescent="0.3">
      <c r="B180" s="52"/>
      <c r="C180" s="52"/>
      <c r="D180" s="52"/>
      <c r="E180" s="52"/>
      <c r="F180" s="52"/>
      <c r="G180" s="52"/>
      <c r="H180" s="52"/>
      <c r="I180" s="52"/>
      <c r="J180" s="52"/>
      <c r="K180" s="52"/>
      <c r="L180" s="52"/>
      <c r="M180" s="52"/>
      <c r="N180" s="52"/>
      <c r="O180" s="52"/>
      <c r="P180" s="52"/>
      <c r="Q180" s="52"/>
      <c r="R180" s="52"/>
      <c r="S180" s="52"/>
    </row>
    <row r="181" spans="2:19" ht="15.6" x14ac:dyDescent="0.3">
      <c r="B181" s="52"/>
      <c r="C181" s="52"/>
      <c r="D181" s="52"/>
      <c r="E181" s="52"/>
      <c r="F181" s="52"/>
      <c r="G181" s="52"/>
      <c r="H181" s="52"/>
      <c r="I181" s="52"/>
      <c r="J181" s="52"/>
      <c r="K181" s="52"/>
      <c r="L181" s="52"/>
      <c r="M181" s="52"/>
      <c r="N181" s="52"/>
      <c r="O181" s="52"/>
      <c r="P181" s="52"/>
      <c r="Q181" s="52"/>
      <c r="R181" s="52"/>
      <c r="S181" s="52"/>
    </row>
    <row r="182" spans="2:19" ht="15.6" x14ac:dyDescent="0.3">
      <c r="B182" s="52"/>
      <c r="C182" s="52"/>
      <c r="D182" s="52"/>
      <c r="E182" s="52"/>
      <c r="F182" s="52"/>
      <c r="G182" s="52"/>
      <c r="H182" s="52"/>
      <c r="I182" s="52"/>
      <c r="J182" s="52"/>
      <c r="K182" s="52"/>
      <c r="L182" s="52"/>
      <c r="M182" s="52"/>
      <c r="N182" s="52"/>
      <c r="O182" s="52"/>
      <c r="P182" s="52"/>
      <c r="Q182" s="52"/>
      <c r="R182" s="52"/>
      <c r="S182" s="52"/>
    </row>
    <row r="183" spans="2:19" ht="15.6" x14ac:dyDescent="0.3">
      <c r="B183" s="52"/>
      <c r="C183" s="52"/>
      <c r="D183" s="52"/>
      <c r="E183" s="52"/>
      <c r="F183" s="52"/>
      <c r="G183" s="52"/>
      <c r="H183" s="52"/>
      <c r="I183" s="52"/>
      <c r="J183" s="52"/>
      <c r="K183" s="52"/>
      <c r="L183" s="52"/>
      <c r="M183" s="52"/>
      <c r="N183" s="52"/>
      <c r="O183" s="52"/>
      <c r="P183" s="52"/>
      <c r="Q183" s="52"/>
      <c r="R183" s="52"/>
      <c r="S183" s="52"/>
    </row>
    <row r="184" spans="2:19" ht="15.6" x14ac:dyDescent="0.3">
      <c r="B184" s="52"/>
      <c r="C184" s="52"/>
      <c r="D184" s="52"/>
      <c r="E184" s="52"/>
      <c r="F184" s="52"/>
      <c r="G184" s="52"/>
      <c r="H184" s="52"/>
      <c r="I184" s="52"/>
      <c r="J184" s="52"/>
      <c r="K184" s="52"/>
      <c r="L184" s="52"/>
      <c r="M184" s="52"/>
      <c r="N184" s="52"/>
      <c r="O184" s="52"/>
      <c r="P184" s="52"/>
      <c r="Q184" s="52"/>
      <c r="R184" s="52"/>
      <c r="S184" s="52"/>
    </row>
    <row r="185" spans="2:19" ht="15.6" x14ac:dyDescent="0.3">
      <c r="B185" s="52"/>
      <c r="C185" s="52"/>
      <c r="D185" s="52"/>
      <c r="E185" s="52"/>
      <c r="F185" s="52"/>
      <c r="G185" s="52"/>
      <c r="H185" s="52"/>
      <c r="I185" s="52"/>
      <c r="J185" s="52"/>
      <c r="K185" s="52"/>
      <c r="L185" s="52"/>
      <c r="M185" s="52"/>
      <c r="N185" s="52"/>
      <c r="O185" s="52"/>
      <c r="P185" s="52"/>
      <c r="Q185" s="52"/>
      <c r="R185" s="52"/>
      <c r="S185" s="52"/>
    </row>
    <row r="186" spans="2:19" ht="15.6" x14ac:dyDescent="0.3">
      <c r="B186" s="52"/>
      <c r="C186" s="52"/>
      <c r="D186" s="52"/>
      <c r="E186" s="52"/>
      <c r="F186" s="52"/>
      <c r="G186" s="52"/>
      <c r="H186" s="52"/>
      <c r="I186" s="52"/>
      <c r="J186" s="52"/>
      <c r="K186" s="52"/>
      <c r="L186" s="52"/>
      <c r="M186" s="52"/>
      <c r="N186" s="52"/>
      <c r="O186" s="52"/>
      <c r="P186" s="52"/>
      <c r="Q186" s="52"/>
      <c r="R186" s="52"/>
      <c r="S186" s="52"/>
    </row>
    <row r="187" spans="2:19" ht="15.6" x14ac:dyDescent="0.3">
      <c r="B187" s="52"/>
      <c r="C187" s="52"/>
      <c r="D187" s="52"/>
      <c r="E187" s="52"/>
      <c r="F187" s="52"/>
      <c r="G187" s="52"/>
      <c r="H187" s="52"/>
      <c r="I187" s="52"/>
      <c r="J187" s="52"/>
      <c r="K187" s="52"/>
      <c r="L187" s="52"/>
      <c r="M187" s="52"/>
      <c r="N187" s="52"/>
      <c r="O187" s="52"/>
      <c r="P187" s="52"/>
      <c r="Q187" s="52"/>
      <c r="R187" s="52"/>
      <c r="S187" s="52"/>
    </row>
    <row r="188" spans="2:19" ht="15.6" x14ac:dyDescent="0.3">
      <c r="B188" s="52"/>
      <c r="C188" s="52"/>
      <c r="D188" s="52"/>
      <c r="E188" s="52"/>
      <c r="F188" s="52"/>
      <c r="G188" s="52"/>
      <c r="H188" s="52"/>
      <c r="I188" s="52"/>
      <c r="J188" s="52"/>
      <c r="K188" s="52"/>
      <c r="L188" s="52"/>
      <c r="M188" s="52"/>
      <c r="N188" s="52"/>
      <c r="O188" s="52"/>
      <c r="P188" s="52"/>
      <c r="Q188" s="52"/>
      <c r="R188" s="52"/>
      <c r="S188" s="52"/>
    </row>
    <row r="189" spans="2:19" ht="15.6" x14ac:dyDescent="0.3">
      <c r="B189" s="52"/>
      <c r="C189" s="52"/>
      <c r="D189" s="52"/>
      <c r="E189" s="52"/>
      <c r="F189" s="52"/>
      <c r="G189" s="52"/>
      <c r="H189" s="52"/>
      <c r="I189" s="52"/>
      <c r="J189" s="52"/>
      <c r="K189" s="52"/>
      <c r="L189" s="52"/>
      <c r="M189" s="52"/>
      <c r="N189" s="52"/>
      <c r="O189" s="52"/>
      <c r="P189" s="52"/>
      <c r="Q189" s="52"/>
      <c r="R189" s="52"/>
      <c r="S189" s="52"/>
    </row>
    <row r="190" spans="2:19" ht="15.6" x14ac:dyDescent="0.3">
      <c r="B190" s="52"/>
      <c r="C190" s="52"/>
      <c r="D190" s="52"/>
      <c r="E190" s="52"/>
      <c r="F190" s="52"/>
      <c r="G190" s="52"/>
      <c r="H190" s="52"/>
      <c r="I190" s="52"/>
      <c r="J190" s="52"/>
      <c r="K190" s="52"/>
      <c r="L190" s="52"/>
      <c r="M190" s="52"/>
      <c r="N190" s="52"/>
      <c r="O190" s="52"/>
      <c r="P190" s="52"/>
      <c r="Q190" s="52"/>
      <c r="R190" s="52"/>
      <c r="S190" s="52"/>
    </row>
    <row r="191" spans="2:19" ht="15.6" x14ac:dyDescent="0.3">
      <c r="B191" s="52"/>
      <c r="C191" s="52"/>
      <c r="D191" s="52"/>
      <c r="E191" s="52"/>
      <c r="F191" s="52"/>
      <c r="G191" s="52"/>
      <c r="H191" s="52"/>
      <c r="I191" s="52"/>
      <c r="J191" s="52"/>
      <c r="K191" s="52"/>
      <c r="L191" s="52"/>
      <c r="M191" s="52"/>
      <c r="N191" s="52"/>
      <c r="O191" s="52"/>
      <c r="P191" s="52"/>
      <c r="Q191" s="52"/>
      <c r="R191" s="52"/>
      <c r="S191" s="52"/>
    </row>
    <row r="192" spans="2:19" ht="15.6" x14ac:dyDescent="0.3">
      <c r="B192" s="52"/>
      <c r="C192" s="52"/>
      <c r="D192" s="52"/>
      <c r="E192" s="52"/>
      <c r="F192" s="52"/>
      <c r="G192" s="52"/>
      <c r="H192" s="52"/>
      <c r="I192" s="52"/>
      <c r="J192" s="52"/>
      <c r="K192" s="52"/>
      <c r="L192" s="52"/>
      <c r="M192" s="52"/>
      <c r="N192" s="52"/>
      <c r="O192" s="52"/>
      <c r="P192" s="52"/>
      <c r="Q192" s="52"/>
      <c r="R192" s="52"/>
      <c r="S192" s="52"/>
    </row>
    <row r="193" spans="2:19" ht="15.6" x14ac:dyDescent="0.3">
      <c r="B193" s="52"/>
      <c r="C193" s="52"/>
      <c r="D193" s="52"/>
      <c r="E193" s="52"/>
      <c r="F193" s="52"/>
      <c r="G193" s="52"/>
      <c r="H193" s="52"/>
      <c r="I193" s="52"/>
      <c r="J193" s="52"/>
      <c r="K193" s="52"/>
      <c r="L193" s="52"/>
      <c r="M193" s="52"/>
      <c r="N193" s="52"/>
      <c r="O193" s="52"/>
      <c r="P193" s="52"/>
      <c r="Q193" s="52"/>
      <c r="R193" s="52"/>
      <c r="S193" s="52"/>
    </row>
    <row r="194" spans="2:19" ht="15.6" x14ac:dyDescent="0.3">
      <c r="B194" s="52"/>
      <c r="C194" s="52"/>
      <c r="D194" s="52"/>
      <c r="E194" s="52"/>
      <c r="F194" s="52"/>
      <c r="G194" s="52"/>
      <c r="H194" s="52"/>
      <c r="I194" s="52"/>
      <c r="J194" s="52"/>
      <c r="K194" s="52"/>
      <c r="L194" s="52"/>
      <c r="M194" s="52"/>
      <c r="N194" s="52"/>
      <c r="O194" s="52"/>
      <c r="P194" s="52"/>
      <c r="Q194" s="52"/>
      <c r="R194" s="52"/>
      <c r="S194" s="52"/>
    </row>
    <row r="195" spans="2:19" ht="15.6" x14ac:dyDescent="0.3">
      <c r="B195" s="52"/>
      <c r="C195" s="52"/>
      <c r="D195" s="52"/>
      <c r="E195" s="52"/>
      <c r="F195" s="52"/>
      <c r="G195" s="52"/>
      <c r="H195" s="52"/>
      <c r="I195" s="52"/>
      <c r="J195" s="52"/>
      <c r="K195" s="52"/>
      <c r="L195" s="52"/>
      <c r="M195" s="52"/>
      <c r="N195" s="52"/>
      <c r="O195" s="52"/>
      <c r="P195" s="52"/>
      <c r="Q195" s="52"/>
      <c r="R195" s="52"/>
      <c r="S195" s="52"/>
    </row>
    <row r="196" spans="2:19" ht="15.6" x14ac:dyDescent="0.3">
      <c r="B196" s="52"/>
      <c r="C196" s="52"/>
      <c r="D196" s="52"/>
      <c r="E196" s="52"/>
      <c r="F196" s="52"/>
      <c r="G196" s="52"/>
      <c r="H196" s="52"/>
      <c r="I196" s="52"/>
      <c r="J196" s="52"/>
      <c r="K196" s="52"/>
      <c r="L196" s="52"/>
      <c r="M196" s="52"/>
      <c r="N196" s="52"/>
      <c r="O196" s="52"/>
      <c r="P196" s="52"/>
      <c r="Q196" s="52"/>
      <c r="R196" s="52"/>
      <c r="S196" s="52"/>
    </row>
    <row r="197" spans="2:19" ht="15.6" x14ac:dyDescent="0.3">
      <c r="B197" s="52"/>
      <c r="C197" s="52"/>
      <c r="D197" s="52"/>
      <c r="E197" s="52"/>
      <c r="F197" s="52"/>
      <c r="G197" s="52"/>
      <c r="H197" s="52"/>
      <c r="I197" s="52"/>
      <c r="J197" s="52"/>
      <c r="K197" s="52"/>
      <c r="L197" s="52"/>
      <c r="M197" s="52"/>
      <c r="N197" s="52"/>
      <c r="O197" s="52"/>
      <c r="P197" s="52"/>
      <c r="Q197" s="52"/>
      <c r="R197" s="52"/>
      <c r="S197" s="52"/>
    </row>
    <row r="198" spans="2:19" ht="15.6" x14ac:dyDescent="0.3">
      <c r="B198" s="52"/>
      <c r="C198" s="52"/>
      <c r="D198" s="52"/>
      <c r="E198" s="52"/>
      <c r="F198" s="52"/>
      <c r="G198" s="52"/>
      <c r="H198" s="52"/>
      <c r="I198" s="52"/>
      <c r="J198" s="52"/>
      <c r="K198" s="52"/>
      <c r="L198" s="52"/>
      <c r="M198" s="52"/>
      <c r="N198" s="52"/>
      <c r="O198" s="52"/>
      <c r="P198" s="52"/>
      <c r="Q198" s="52"/>
      <c r="R198" s="52"/>
      <c r="S198" s="52"/>
    </row>
    <row r="199" spans="2:19" ht="15.6" x14ac:dyDescent="0.3">
      <c r="B199" s="52"/>
      <c r="C199" s="52"/>
      <c r="D199" s="52"/>
      <c r="E199" s="52"/>
      <c r="F199" s="52"/>
      <c r="G199" s="52"/>
      <c r="H199" s="52"/>
      <c r="I199" s="52"/>
      <c r="J199" s="52"/>
      <c r="K199" s="52"/>
      <c r="L199" s="52"/>
      <c r="M199" s="52"/>
      <c r="N199" s="52"/>
      <c r="O199" s="52"/>
      <c r="P199" s="52"/>
      <c r="Q199" s="52"/>
      <c r="R199" s="52"/>
      <c r="S199" s="52"/>
    </row>
    <row r="200" spans="2:19" ht="15.6" x14ac:dyDescent="0.3">
      <c r="B200" s="52"/>
      <c r="C200" s="52"/>
      <c r="D200" s="52"/>
      <c r="E200" s="52"/>
      <c r="F200" s="52"/>
      <c r="G200" s="52"/>
      <c r="H200" s="52"/>
      <c r="I200" s="52"/>
      <c r="J200" s="52"/>
      <c r="K200" s="52"/>
      <c r="L200" s="52"/>
      <c r="M200" s="52"/>
      <c r="N200" s="52"/>
      <c r="O200" s="52"/>
      <c r="P200" s="52"/>
      <c r="Q200" s="52"/>
      <c r="R200" s="52"/>
      <c r="S200" s="52"/>
    </row>
    <row r="201" spans="2:19" ht="15.6" x14ac:dyDescent="0.3">
      <c r="B201" s="52"/>
      <c r="C201" s="52"/>
      <c r="D201" s="52"/>
      <c r="E201" s="52"/>
      <c r="F201" s="52"/>
      <c r="G201" s="52"/>
      <c r="H201" s="52"/>
      <c r="I201" s="52"/>
      <c r="J201" s="52"/>
      <c r="K201" s="52"/>
      <c r="L201" s="52"/>
      <c r="M201" s="52"/>
      <c r="N201" s="52"/>
      <c r="O201" s="52"/>
      <c r="P201" s="52"/>
      <c r="Q201" s="52"/>
      <c r="R201" s="52"/>
      <c r="S201" s="52"/>
    </row>
    <row r="202" spans="2:19" ht="15.6" x14ac:dyDescent="0.3">
      <c r="B202" s="52"/>
      <c r="C202" s="52"/>
      <c r="D202" s="52"/>
      <c r="E202" s="52"/>
      <c r="F202" s="52"/>
      <c r="G202" s="52"/>
      <c r="H202" s="52"/>
      <c r="I202" s="52"/>
      <c r="J202" s="52"/>
      <c r="K202" s="52"/>
      <c r="L202" s="52"/>
      <c r="M202" s="52"/>
      <c r="N202" s="52"/>
      <c r="O202" s="52"/>
      <c r="P202" s="52"/>
      <c r="Q202" s="52"/>
      <c r="R202" s="52"/>
      <c r="S202" s="52"/>
    </row>
    <row r="203" spans="2:19" ht="15.6" x14ac:dyDescent="0.3">
      <c r="B203" s="52"/>
      <c r="C203" s="52"/>
      <c r="D203" s="52"/>
      <c r="E203" s="52"/>
      <c r="F203" s="52"/>
      <c r="G203" s="52"/>
      <c r="H203" s="52"/>
      <c r="I203" s="52"/>
      <c r="J203" s="52"/>
      <c r="K203" s="52"/>
      <c r="L203" s="52"/>
      <c r="M203" s="52"/>
      <c r="N203" s="52"/>
      <c r="O203" s="52"/>
      <c r="P203" s="52"/>
      <c r="Q203" s="52"/>
      <c r="R203" s="52"/>
      <c r="S203" s="52"/>
    </row>
    <row r="204" spans="2:19" ht="15.6" x14ac:dyDescent="0.3">
      <c r="B204" s="52"/>
      <c r="C204" s="52"/>
      <c r="D204" s="52"/>
      <c r="E204" s="52"/>
      <c r="F204" s="52"/>
      <c r="G204" s="52"/>
      <c r="H204" s="52"/>
      <c r="I204" s="52"/>
      <c r="J204" s="52"/>
      <c r="K204" s="52"/>
      <c r="L204" s="52"/>
      <c r="M204" s="52"/>
      <c r="N204" s="52"/>
      <c r="O204" s="52"/>
      <c r="P204" s="52"/>
      <c r="Q204" s="52"/>
      <c r="R204" s="52"/>
      <c r="S204" s="52"/>
    </row>
    <row r="205" spans="2:19" ht="15.6" x14ac:dyDescent="0.3">
      <c r="B205" s="52"/>
      <c r="C205" s="52"/>
      <c r="D205" s="52"/>
      <c r="E205" s="52"/>
      <c r="F205" s="52"/>
      <c r="G205" s="52"/>
      <c r="H205" s="52"/>
      <c r="I205" s="52"/>
      <c r="J205" s="52"/>
      <c r="K205" s="52"/>
      <c r="L205" s="52"/>
      <c r="M205" s="52"/>
      <c r="N205" s="52"/>
      <c r="O205" s="52"/>
      <c r="P205" s="52"/>
      <c r="Q205" s="52"/>
      <c r="R205" s="52"/>
      <c r="S205" s="52"/>
    </row>
    <row r="206" spans="2:19" ht="15.6" x14ac:dyDescent="0.3">
      <c r="B206" s="52"/>
      <c r="C206" s="52"/>
      <c r="D206" s="52"/>
      <c r="E206" s="52"/>
      <c r="F206" s="52"/>
      <c r="G206" s="52"/>
      <c r="H206" s="52"/>
      <c r="I206" s="52"/>
      <c r="J206" s="52"/>
      <c r="K206" s="52"/>
      <c r="L206" s="52"/>
      <c r="M206" s="52"/>
      <c r="N206" s="52"/>
      <c r="O206" s="52"/>
      <c r="P206" s="52"/>
      <c r="Q206" s="52"/>
      <c r="R206" s="52"/>
      <c r="S206" s="52"/>
    </row>
    <row r="207" spans="2:19" ht="15.6" x14ac:dyDescent="0.3">
      <c r="B207" s="52"/>
      <c r="C207" s="52"/>
      <c r="D207" s="52"/>
      <c r="E207" s="52"/>
      <c r="F207" s="52"/>
      <c r="G207" s="52"/>
      <c r="H207" s="52"/>
      <c r="I207" s="52"/>
      <c r="J207" s="52"/>
      <c r="K207" s="52"/>
      <c r="L207" s="52"/>
      <c r="M207" s="52"/>
      <c r="N207" s="52"/>
      <c r="O207" s="52"/>
      <c r="P207" s="52"/>
      <c r="Q207" s="52"/>
      <c r="R207" s="52"/>
      <c r="S207" s="52"/>
    </row>
    <row r="208" spans="2:19" ht="15.6" x14ac:dyDescent="0.3">
      <c r="B208" s="52"/>
      <c r="C208" s="52"/>
      <c r="D208" s="52"/>
      <c r="E208" s="52"/>
      <c r="F208" s="52"/>
      <c r="G208" s="52"/>
      <c r="H208" s="52"/>
      <c r="I208" s="52"/>
      <c r="J208" s="52"/>
      <c r="K208" s="52"/>
      <c r="L208" s="52"/>
      <c r="M208" s="52"/>
      <c r="N208" s="52"/>
      <c r="O208" s="52"/>
      <c r="P208" s="52"/>
      <c r="Q208" s="52"/>
      <c r="R208" s="52"/>
      <c r="S208" s="52"/>
    </row>
    <row r="209" spans="2:19" ht="15.6" x14ac:dyDescent="0.3">
      <c r="B209" s="52"/>
      <c r="C209" s="52"/>
      <c r="D209" s="52"/>
      <c r="E209" s="52"/>
      <c r="F209" s="52"/>
      <c r="G209" s="52"/>
      <c r="H209" s="52"/>
      <c r="I209" s="52"/>
      <c r="J209" s="52"/>
      <c r="K209" s="52"/>
      <c r="L209" s="52"/>
      <c r="M209" s="52"/>
      <c r="N209" s="52"/>
      <c r="O209" s="52"/>
      <c r="P209" s="52"/>
      <c r="Q209" s="52"/>
      <c r="R209" s="52"/>
      <c r="S209" s="52"/>
    </row>
    <row r="210" spans="2:19" ht="15.6" x14ac:dyDescent="0.3">
      <c r="B210" s="52"/>
      <c r="C210" s="52"/>
      <c r="D210" s="52"/>
      <c r="E210" s="52"/>
      <c r="F210" s="52"/>
      <c r="G210" s="52"/>
      <c r="H210" s="52"/>
      <c r="I210" s="52"/>
      <c r="J210" s="52"/>
      <c r="K210" s="52"/>
      <c r="L210" s="52"/>
      <c r="M210" s="52"/>
      <c r="N210" s="52"/>
      <c r="O210" s="52"/>
      <c r="P210" s="52"/>
      <c r="Q210" s="52"/>
      <c r="R210" s="52"/>
      <c r="S210" s="52"/>
    </row>
    <row r="211" spans="2:19" ht="15.6" x14ac:dyDescent="0.3">
      <c r="B211" s="52"/>
      <c r="C211" s="52"/>
      <c r="D211" s="52"/>
      <c r="E211" s="52"/>
      <c r="F211" s="52"/>
      <c r="G211" s="52"/>
      <c r="H211" s="52"/>
      <c r="I211" s="52"/>
      <c r="J211" s="52"/>
      <c r="K211" s="52"/>
      <c r="L211" s="52"/>
      <c r="M211" s="52"/>
      <c r="N211" s="52"/>
      <c r="O211" s="52"/>
      <c r="P211" s="52"/>
      <c r="Q211" s="52"/>
      <c r="R211" s="52"/>
      <c r="S211" s="52"/>
    </row>
    <row r="212" spans="2:19" ht="15.6" x14ac:dyDescent="0.3">
      <c r="B212" s="52"/>
      <c r="C212" s="52"/>
      <c r="D212" s="52"/>
      <c r="E212" s="52"/>
      <c r="F212" s="52"/>
      <c r="G212" s="52"/>
      <c r="H212" s="52"/>
      <c r="I212" s="52"/>
      <c r="J212" s="52"/>
      <c r="K212" s="52"/>
      <c r="L212" s="52"/>
      <c r="M212" s="52"/>
      <c r="N212" s="52"/>
      <c r="O212" s="52"/>
      <c r="P212" s="52"/>
      <c r="Q212" s="52"/>
      <c r="R212" s="52"/>
      <c r="S212" s="52"/>
    </row>
    <row r="213" spans="2:19" ht="15.6" x14ac:dyDescent="0.3">
      <c r="B213" s="52"/>
      <c r="C213" s="52"/>
      <c r="D213" s="52"/>
      <c r="E213" s="52"/>
      <c r="F213" s="52"/>
      <c r="G213" s="52"/>
      <c r="H213" s="52"/>
      <c r="I213" s="52"/>
      <c r="J213" s="52"/>
      <c r="K213" s="52"/>
      <c r="L213" s="52"/>
      <c r="M213" s="52"/>
      <c r="N213" s="52"/>
      <c r="O213" s="52"/>
      <c r="P213" s="52"/>
      <c r="Q213" s="52"/>
      <c r="R213" s="52"/>
      <c r="S213" s="52"/>
    </row>
    <row r="214" spans="2:19" ht="15.6" x14ac:dyDescent="0.3">
      <c r="B214" s="52"/>
      <c r="C214" s="52"/>
      <c r="D214" s="52"/>
      <c r="E214" s="52"/>
      <c r="F214" s="52"/>
      <c r="G214" s="52"/>
      <c r="H214" s="52"/>
      <c r="I214" s="52"/>
      <c r="J214" s="52"/>
      <c r="K214" s="52"/>
      <c r="L214" s="52"/>
      <c r="M214" s="52"/>
      <c r="N214" s="52"/>
      <c r="O214" s="52"/>
      <c r="P214" s="52"/>
      <c r="Q214" s="52"/>
      <c r="R214" s="52"/>
      <c r="S214" s="52"/>
    </row>
    <row r="215" spans="2:19" ht="15.6" x14ac:dyDescent="0.3">
      <c r="B215" s="52"/>
      <c r="C215" s="52"/>
      <c r="D215" s="52"/>
      <c r="E215" s="52"/>
      <c r="F215" s="52"/>
      <c r="G215" s="52"/>
      <c r="H215" s="52"/>
      <c r="I215" s="52"/>
      <c r="J215" s="52"/>
      <c r="K215" s="52"/>
      <c r="L215" s="52"/>
      <c r="M215" s="52"/>
      <c r="N215" s="52"/>
      <c r="O215" s="52"/>
      <c r="P215" s="52"/>
      <c r="Q215" s="52"/>
      <c r="R215" s="52"/>
      <c r="S215" s="52"/>
    </row>
    <row r="216" spans="2:19" ht="15.6" x14ac:dyDescent="0.3">
      <c r="B216" s="52"/>
      <c r="C216" s="52"/>
      <c r="D216" s="52"/>
      <c r="E216" s="52"/>
      <c r="F216" s="52"/>
      <c r="G216" s="52"/>
      <c r="H216" s="52"/>
      <c r="I216" s="52"/>
      <c r="J216" s="52"/>
      <c r="K216" s="52"/>
      <c r="L216" s="52"/>
      <c r="M216" s="52"/>
      <c r="N216" s="52"/>
      <c r="O216" s="52"/>
      <c r="P216" s="52"/>
      <c r="Q216" s="52"/>
      <c r="R216" s="52"/>
      <c r="S216" s="52"/>
    </row>
    <row r="217" spans="2:19" ht="15.6" x14ac:dyDescent="0.3">
      <c r="B217" s="52"/>
      <c r="C217" s="52"/>
      <c r="D217" s="52"/>
      <c r="E217" s="52"/>
      <c r="F217" s="52"/>
      <c r="G217" s="52"/>
      <c r="H217" s="52"/>
      <c r="I217" s="52"/>
      <c r="J217" s="52"/>
      <c r="K217" s="52"/>
      <c r="L217" s="52"/>
      <c r="M217" s="52"/>
      <c r="N217" s="52"/>
      <c r="O217" s="52"/>
      <c r="P217" s="52"/>
      <c r="Q217" s="52"/>
      <c r="R217" s="52"/>
      <c r="S217" s="52"/>
    </row>
    <row r="218" spans="2:19" ht="15.6" x14ac:dyDescent="0.3">
      <c r="B218" s="52"/>
      <c r="C218" s="52"/>
      <c r="D218" s="52"/>
      <c r="E218" s="52"/>
      <c r="F218" s="52"/>
      <c r="G218" s="52"/>
      <c r="H218" s="52"/>
      <c r="I218" s="52"/>
      <c r="J218" s="52"/>
      <c r="K218" s="52"/>
      <c r="L218" s="52"/>
      <c r="M218" s="52"/>
      <c r="N218" s="52"/>
      <c r="O218" s="52"/>
      <c r="P218" s="52"/>
      <c r="Q218" s="52"/>
      <c r="R218" s="52"/>
      <c r="S218" s="52"/>
    </row>
    <row r="219" spans="2:19" ht="15.6" x14ac:dyDescent="0.3">
      <c r="B219" s="52"/>
      <c r="C219" s="52"/>
      <c r="D219" s="52"/>
      <c r="E219" s="52"/>
      <c r="F219" s="52"/>
      <c r="G219" s="52"/>
      <c r="H219" s="52"/>
      <c r="I219" s="52"/>
      <c r="J219" s="52"/>
      <c r="K219" s="52"/>
      <c r="L219" s="52"/>
      <c r="M219" s="52"/>
      <c r="N219" s="52"/>
      <c r="O219" s="52"/>
      <c r="P219" s="52"/>
      <c r="Q219" s="52"/>
      <c r="R219" s="52"/>
      <c r="S219" s="52"/>
    </row>
    <row r="220" spans="2:19" ht="15.6" x14ac:dyDescent="0.3">
      <c r="B220" s="52"/>
      <c r="C220" s="52"/>
      <c r="D220" s="52"/>
      <c r="E220" s="52"/>
      <c r="F220" s="52"/>
      <c r="G220" s="52"/>
      <c r="H220" s="52"/>
      <c r="I220" s="52"/>
      <c r="J220" s="52"/>
      <c r="K220" s="52"/>
      <c r="L220" s="52"/>
      <c r="M220" s="52"/>
      <c r="N220" s="52"/>
      <c r="O220" s="52"/>
      <c r="P220" s="52"/>
      <c r="Q220" s="52"/>
      <c r="R220" s="52"/>
      <c r="S220" s="52"/>
    </row>
    <row r="221" spans="2:19" ht="15.6" x14ac:dyDescent="0.3">
      <c r="B221" s="52"/>
      <c r="C221" s="52"/>
      <c r="D221" s="52"/>
      <c r="E221" s="52"/>
      <c r="F221" s="52"/>
      <c r="G221" s="52"/>
      <c r="H221" s="52"/>
      <c r="I221" s="52"/>
      <c r="J221" s="52"/>
      <c r="K221" s="52"/>
      <c r="L221" s="52"/>
      <c r="M221" s="52"/>
      <c r="N221" s="52"/>
      <c r="O221" s="52"/>
      <c r="P221" s="52"/>
      <c r="Q221" s="52"/>
      <c r="R221" s="52"/>
      <c r="S221" s="52"/>
    </row>
    <row r="222" spans="2:19" ht="15.6" x14ac:dyDescent="0.3">
      <c r="B222" s="52"/>
      <c r="C222" s="52"/>
      <c r="D222" s="52"/>
      <c r="E222" s="52"/>
      <c r="F222" s="52"/>
      <c r="G222" s="52"/>
      <c r="H222" s="52"/>
      <c r="I222" s="52"/>
      <c r="J222" s="52"/>
      <c r="K222" s="52"/>
      <c r="L222" s="52"/>
      <c r="M222" s="52"/>
      <c r="N222" s="52"/>
      <c r="O222" s="52"/>
      <c r="P222" s="52"/>
      <c r="Q222" s="52"/>
      <c r="R222" s="52"/>
      <c r="S222" s="52"/>
    </row>
    <row r="223" spans="2:19" ht="15.6" x14ac:dyDescent="0.3">
      <c r="B223" s="52"/>
      <c r="C223" s="52"/>
      <c r="D223" s="52"/>
      <c r="E223" s="52"/>
      <c r="F223" s="52"/>
      <c r="G223" s="52"/>
      <c r="H223" s="52"/>
      <c r="I223" s="52"/>
      <c r="J223" s="52"/>
      <c r="K223" s="52"/>
      <c r="L223" s="52"/>
      <c r="M223" s="52"/>
      <c r="N223" s="52"/>
      <c r="O223" s="52"/>
      <c r="P223" s="52"/>
      <c r="Q223" s="52"/>
      <c r="R223" s="52"/>
      <c r="S223" s="52"/>
    </row>
    <row r="224" spans="2:19" ht="15.6" x14ac:dyDescent="0.3">
      <c r="B224" s="52"/>
      <c r="C224" s="52"/>
      <c r="D224" s="52"/>
      <c r="E224" s="52"/>
      <c r="F224" s="52"/>
      <c r="G224" s="52"/>
      <c r="H224" s="52"/>
      <c r="I224" s="52"/>
      <c r="J224" s="52"/>
      <c r="K224" s="52"/>
      <c r="L224" s="52"/>
      <c r="M224" s="52"/>
      <c r="N224" s="52"/>
      <c r="O224" s="52"/>
      <c r="P224" s="52"/>
      <c r="Q224" s="52"/>
      <c r="R224" s="52"/>
      <c r="S224" s="52"/>
    </row>
    <row r="225" spans="2:19" ht="15.6" x14ac:dyDescent="0.3">
      <c r="B225" s="52"/>
      <c r="C225" s="52"/>
      <c r="D225" s="52"/>
      <c r="E225" s="52"/>
      <c r="F225" s="52"/>
      <c r="G225" s="52"/>
      <c r="H225" s="52"/>
      <c r="I225" s="52"/>
      <c r="J225" s="52"/>
      <c r="K225" s="52"/>
      <c r="L225" s="52"/>
      <c r="M225" s="52"/>
      <c r="N225" s="52"/>
      <c r="O225" s="52"/>
      <c r="P225" s="52"/>
      <c r="Q225" s="52"/>
      <c r="R225" s="52"/>
      <c r="S225" s="52"/>
    </row>
    <row r="226" spans="2:19" ht="15.6" x14ac:dyDescent="0.3">
      <c r="B226" s="52"/>
      <c r="C226" s="52"/>
      <c r="D226" s="52"/>
      <c r="E226" s="52"/>
      <c r="F226" s="52"/>
      <c r="G226" s="52"/>
      <c r="H226" s="52"/>
      <c r="I226" s="52"/>
      <c r="J226" s="52"/>
      <c r="K226" s="52"/>
      <c r="L226" s="52"/>
      <c r="M226" s="52"/>
      <c r="N226" s="52"/>
      <c r="O226" s="52"/>
      <c r="P226" s="52"/>
      <c r="Q226" s="52"/>
      <c r="R226" s="52"/>
      <c r="S226" s="52"/>
    </row>
    <row r="227" spans="2:19" ht="15.6" x14ac:dyDescent="0.3">
      <c r="B227" s="52"/>
      <c r="C227" s="52"/>
      <c r="D227" s="52"/>
      <c r="E227" s="52"/>
      <c r="F227" s="52"/>
      <c r="G227" s="52"/>
      <c r="H227" s="52"/>
      <c r="I227" s="52"/>
      <c r="J227" s="52"/>
      <c r="K227" s="52"/>
      <c r="L227" s="52"/>
      <c r="M227" s="52"/>
      <c r="N227" s="52"/>
      <c r="O227" s="52"/>
      <c r="P227" s="52"/>
      <c r="Q227" s="52"/>
      <c r="R227" s="52"/>
      <c r="S227" s="52"/>
    </row>
    <row r="228" spans="2:19" ht="15.6" x14ac:dyDescent="0.3">
      <c r="B228" s="52"/>
      <c r="C228" s="52"/>
      <c r="D228" s="52"/>
      <c r="E228" s="52"/>
      <c r="F228" s="52"/>
      <c r="G228" s="52"/>
      <c r="H228" s="52"/>
      <c r="I228" s="52"/>
      <c r="J228" s="52"/>
      <c r="K228" s="52"/>
      <c r="L228" s="52"/>
      <c r="M228" s="52"/>
      <c r="N228" s="52"/>
      <c r="O228" s="52"/>
      <c r="P228" s="52"/>
      <c r="Q228" s="52"/>
      <c r="R228" s="52"/>
      <c r="S228" s="52"/>
    </row>
    <row r="229" spans="2:19" ht="15.6" x14ac:dyDescent="0.3">
      <c r="B229" s="52"/>
      <c r="C229" s="52"/>
      <c r="D229" s="52"/>
      <c r="E229" s="52"/>
      <c r="F229" s="52"/>
      <c r="G229" s="52"/>
      <c r="H229" s="52"/>
      <c r="I229" s="52"/>
      <c r="J229" s="52"/>
      <c r="K229" s="52"/>
      <c r="L229" s="52"/>
      <c r="M229" s="52"/>
      <c r="N229" s="52"/>
      <c r="O229" s="52"/>
      <c r="P229" s="52"/>
      <c r="Q229" s="52"/>
      <c r="R229" s="52"/>
      <c r="S229" s="52"/>
    </row>
    <row r="230" spans="2:19" ht="15.6" x14ac:dyDescent="0.3">
      <c r="B230" s="52"/>
      <c r="C230" s="52"/>
      <c r="D230" s="52"/>
      <c r="E230" s="52"/>
      <c r="F230" s="52"/>
      <c r="G230" s="52"/>
      <c r="H230" s="52"/>
      <c r="I230" s="52"/>
      <c r="J230" s="52"/>
      <c r="K230" s="52"/>
      <c r="L230" s="52"/>
      <c r="M230" s="52"/>
      <c r="N230" s="52"/>
      <c r="O230" s="52"/>
      <c r="P230" s="52"/>
      <c r="Q230" s="52"/>
      <c r="R230" s="52"/>
      <c r="S230" s="52"/>
    </row>
    <row r="231" spans="2:19" ht="15.6" x14ac:dyDescent="0.3">
      <c r="B231" s="52"/>
      <c r="C231" s="52"/>
      <c r="D231" s="52"/>
      <c r="E231" s="52"/>
      <c r="F231" s="52"/>
      <c r="G231" s="52"/>
      <c r="H231" s="52"/>
      <c r="I231" s="52"/>
      <c r="J231" s="52"/>
      <c r="K231" s="52"/>
      <c r="L231" s="52"/>
      <c r="M231" s="52"/>
      <c r="N231" s="52"/>
      <c r="O231" s="52"/>
      <c r="P231" s="52"/>
      <c r="Q231" s="52"/>
      <c r="R231" s="52"/>
      <c r="S231" s="52"/>
    </row>
    <row r="232" spans="2:19" ht="15.6" x14ac:dyDescent="0.3">
      <c r="B232" s="52"/>
      <c r="C232" s="52"/>
      <c r="D232" s="52"/>
      <c r="E232" s="52"/>
      <c r="F232" s="52"/>
      <c r="G232" s="52"/>
      <c r="H232" s="52"/>
      <c r="I232" s="52"/>
      <c r="J232" s="52"/>
      <c r="K232" s="52"/>
      <c r="L232" s="52"/>
      <c r="M232" s="52"/>
      <c r="N232" s="52"/>
      <c r="O232" s="52"/>
      <c r="P232" s="52"/>
      <c r="Q232" s="52"/>
      <c r="R232" s="52"/>
      <c r="S232" s="52"/>
    </row>
    <row r="233" spans="2:19" ht="15.6" x14ac:dyDescent="0.3">
      <c r="B233" s="52"/>
      <c r="C233" s="52"/>
      <c r="D233" s="52"/>
      <c r="E233" s="52"/>
      <c r="F233" s="52"/>
      <c r="G233" s="52"/>
      <c r="H233" s="52"/>
      <c r="I233" s="52"/>
      <c r="J233" s="52"/>
      <c r="K233" s="52"/>
      <c r="L233" s="52"/>
      <c r="M233" s="52"/>
      <c r="N233" s="52"/>
      <c r="O233" s="52"/>
      <c r="P233" s="52"/>
      <c r="Q233" s="52"/>
      <c r="R233" s="52"/>
      <c r="S233" s="52"/>
    </row>
    <row r="234" spans="2:19" ht="15.6" x14ac:dyDescent="0.3">
      <c r="B234" s="52"/>
      <c r="C234" s="52"/>
      <c r="D234" s="52"/>
      <c r="E234" s="52"/>
      <c r="F234" s="52"/>
      <c r="G234" s="52"/>
      <c r="H234" s="52"/>
      <c r="I234" s="52"/>
      <c r="J234" s="52"/>
      <c r="K234" s="52"/>
      <c r="L234" s="52"/>
      <c r="M234" s="52"/>
      <c r="N234" s="52"/>
      <c r="O234" s="52"/>
      <c r="P234" s="52"/>
      <c r="Q234" s="52"/>
      <c r="R234" s="52"/>
      <c r="S234" s="52"/>
    </row>
    <row r="235" spans="2:19" ht="15.6" x14ac:dyDescent="0.3">
      <c r="B235" s="52"/>
      <c r="C235" s="52"/>
      <c r="D235" s="52"/>
      <c r="E235" s="52"/>
      <c r="F235" s="52"/>
      <c r="G235" s="52"/>
      <c r="H235" s="52"/>
      <c r="I235" s="52"/>
      <c r="J235" s="52"/>
      <c r="K235" s="52"/>
      <c r="L235" s="52"/>
      <c r="M235" s="52"/>
      <c r="N235" s="52"/>
      <c r="O235" s="52"/>
      <c r="P235" s="52"/>
      <c r="Q235" s="52"/>
      <c r="R235" s="52"/>
      <c r="S235" s="52"/>
    </row>
    <row r="236" spans="2:19" ht="15.6" x14ac:dyDescent="0.3">
      <c r="B236" s="52"/>
      <c r="C236" s="52"/>
      <c r="D236" s="52"/>
      <c r="E236" s="52"/>
      <c r="F236" s="52"/>
      <c r="G236" s="52"/>
      <c r="H236" s="52"/>
      <c r="I236" s="52"/>
      <c r="J236" s="52"/>
      <c r="K236" s="52"/>
      <c r="L236" s="52"/>
      <c r="M236" s="52"/>
      <c r="N236" s="52"/>
      <c r="O236" s="52"/>
      <c r="P236" s="52"/>
      <c r="Q236" s="52"/>
      <c r="R236" s="52"/>
      <c r="S236" s="52"/>
    </row>
    <row r="237" spans="2:19" ht="15.6" x14ac:dyDescent="0.3">
      <c r="B237" s="52"/>
      <c r="C237" s="52"/>
      <c r="D237" s="52"/>
      <c r="E237" s="52"/>
      <c r="F237" s="52"/>
      <c r="G237" s="52"/>
      <c r="H237" s="52"/>
      <c r="I237" s="52"/>
      <c r="J237" s="52"/>
      <c r="K237" s="52"/>
      <c r="L237" s="52"/>
      <c r="M237" s="52"/>
      <c r="N237" s="52"/>
      <c r="O237" s="52"/>
      <c r="P237" s="52"/>
      <c r="Q237" s="52"/>
      <c r="R237" s="52"/>
      <c r="S237" s="52"/>
    </row>
    <row r="238" spans="2:19" ht="15.6" x14ac:dyDescent="0.3">
      <c r="B238" s="52"/>
      <c r="C238" s="52"/>
      <c r="D238" s="52"/>
      <c r="E238" s="52"/>
      <c r="F238" s="52"/>
      <c r="G238" s="52"/>
      <c r="H238" s="52"/>
      <c r="I238" s="52"/>
      <c r="J238" s="52"/>
      <c r="K238" s="52"/>
      <c r="L238" s="52"/>
      <c r="M238" s="52"/>
      <c r="N238" s="52"/>
      <c r="O238" s="52"/>
      <c r="P238" s="52"/>
      <c r="Q238" s="52"/>
      <c r="R238" s="52"/>
      <c r="S238" s="52"/>
    </row>
    <row r="239" spans="2:19" ht="15.6" x14ac:dyDescent="0.3">
      <c r="B239" s="52"/>
      <c r="C239" s="52"/>
      <c r="D239" s="52"/>
      <c r="E239" s="52"/>
      <c r="F239" s="52"/>
      <c r="G239" s="52"/>
      <c r="H239" s="52"/>
      <c r="I239" s="52"/>
      <c r="J239" s="52"/>
      <c r="K239" s="52"/>
      <c r="L239" s="52"/>
      <c r="M239" s="52"/>
      <c r="N239" s="52"/>
      <c r="O239" s="52"/>
      <c r="P239" s="52"/>
      <c r="Q239" s="52"/>
      <c r="R239" s="52"/>
      <c r="S239" s="52"/>
    </row>
    <row r="240" spans="2:19" ht="15.6" x14ac:dyDescent="0.3">
      <c r="B240" s="52"/>
      <c r="C240" s="52"/>
      <c r="D240" s="52"/>
      <c r="E240" s="52"/>
      <c r="F240" s="52"/>
      <c r="G240" s="52"/>
      <c r="H240" s="52"/>
      <c r="I240" s="52"/>
      <c r="J240" s="52"/>
      <c r="K240" s="52"/>
      <c r="L240" s="52"/>
      <c r="M240" s="52"/>
      <c r="N240" s="52"/>
      <c r="O240" s="52"/>
      <c r="P240" s="52"/>
      <c r="Q240" s="52"/>
      <c r="R240" s="52"/>
      <c r="S240" s="52"/>
    </row>
    <row r="241" spans="2:19" ht="15.6" x14ac:dyDescent="0.3">
      <c r="B241" s="52"/>
      <c r="C241" s="52"/>
      <c r="D241" s="52"/>
      <c r="E241" s="52"/>
      <c r="F241" s="52"/>
      <c r="G241" s="52"/>
      <c r="H241" s="52"/>
      <c r="I241" s="52"/>
      <c r="J241" s="52"/>
      <c r="K241" s="52"/>
      <c r="L241" s="52"/>
      <c r="M241" s="52"/>
      <c r="N241" s="52"/>
      <c r="O241" s="52"/>
      <c r="P241" s="52"/>
      <c r="Q241" s="52"/>
      <c r="R241" s="52"/>
      <c r="S241" s="52"/>
    </row>
    <row r="242" spans="2:19" ht="15.6" x14ac:dyDescent="0.3">
      <c r="B242" s="52"/>
      <c r="C242" s="52"/>
      <c r="D242" s="52"/>
      <c r="E242" s="52"/>
      <c r="F242" s="52"/>
      <c r="G242" s="52"/>
      <c r="H242" s="52"/>
      <c r="I242" s="52"/>
      <c r="J242" s="52"/>
      <c r="K242" s="52"/>
      <c r="L242" s="52"/>
      <c r="M242" s="52"/>
      <c r="N242" s="52"/>
      <c r="O242" s="52"/>
      <c r="P242" s="52"/>
      <c r="Q242" s="52"/>
      <c r="R242" s="52"/>
      <c r="S242" s="52"/>
    </row>
    <row r="243" spans="2:19" ht="15.6" x14ac:dyDescent="0.3">
      <c r="B243" s="52"/>
      <c r="C243" s="52"/>
      <c r="D243" s="52"/>
      <c r="E243" s="52"/>
      <c r="F243" s="52"/>
      <c r="G243" s="52"/>
      <c r="H243" s="52"/>
      <c r="I243" s="52"/>
      <c r="J243" s="52"/>
      <c r="K243" s="52"/>
      <c r="L243" s="52"/>
      <c r="M243" s="52"/>
      <c r="N243" s="52"/>
      <c r="O243" s="52"/>
      <c r="P243" s="52"/>
      <c r="Q243" s="52"/>
      <c r="R243" s="52"/>
      <c r="S243" s="52"/>
    </row>
    <row r="244" spans="2:19" ht="15.6" x14ac:dyDescent="0.3">
      <c r="B244" s="52"/>
      <c r="C244" s="52"/>
      <c r="D244" s="52"/>
      <c r="E244" s="52"/>
      <c r="F244" s="52"/>
      <c r="G244" s="52"/>
      <c r="H244" s="52"/>
      <c r="I244" s="52"/>
      <c r="J244" s="52"/>
      <c r="K244" s="52"/>
      <c r="L244" s="52"/>
      <c r="M244" s="52"/>
      <c r="N244" s="52"/>
      <c r="O244" s="52"/>
      <c r="P244" s="52"/>
      <c r="Q244" s="52"/>
      <c r="R244" s="52"/>
      <c r="S244" s="52"/>
    </row>
    <row r="245" spans="2:19" ht="15.6" x14ac:dyDescent="0.3">
      <c r="B245" s="52"/>
      <c r="C245" s="52"/>
      <c r="D245" s="52"/>
      <c r="E245" s="52"/>
      <c r="F245" s="52"/>
      <c r="G245" s="52"/>
      <c r="H245" s="52"/>
      <c r="I245" s="52"/>
      <c r="J245" s="52"/>
      <c r="K245" s="52"/>
      <c r="L245" s="52"/>
      <c r="M245" s="52"/>
      <c r="N245" s="52"/>
      <c r="O245" s="52"/>
      <c r="P245" s="52"/>
      <c r="Q245" s="52"/>
      <c r="R245" s="52"/>
      <c r="S245" s="52"/>
    </row>
    <row r="246" spans="2:19" ht="15.6" x14ac:dyDescent="0.3">
      <c r="B246" s="52"/>
      <c r="C246" s="52"/>
      <c r="D246" s="52"/>
      <c r="E246" s="52"/>
      <c r="F246" s="52"/>
      <c r="G246" s="52"/>
      <c r="H246" s="52"/>
      <c r="I246" s="52"/>
      <c r="J246" s="52"/>
      <c r="K246" s="52"/>
      <c r="L246" s="52"/>
      <c r="M246" s="52"/>
      <c r="N246" s="52"/>
      <c r="O246" s="52"/>
      <c r="P246" s="52"/>
      <c r="Q246" s="52"/>
      <c r="R246" s="52"/>
      <c r="S246" s="52"/>
    </row>
    <row r="247" spans="2:19" ht="15.6" x14ac:dyDescent="0.3">
      <c r="B247" s="52"/>
      <c r="C247" s="52"/>
      <c r="D247" s="52"/>
      <c r="E247" s="52"/>
      <c r="F247" s="52"/>
      <c r="G247" s="52"/>
      <c r="H247" s="52"/>
      <c r="I247" s="52"/>
      <c r="J247" s="52"/>
      <c r="K247" s="52"/>
      <c r="L247" s="52"/>
      <c r="M247" s="52"/>
      <c r="N247" s="52"/>
      <c r="O247" s="52"/>
      <c r="P247" s="52"/>
      <c r="Q247" s="52"/>
      <c r="R247" s="52"/>
      <c r="S247" s="52"/>
    </row>
    <row r="248" spans="2:19" ht="15.6" x14ac:dyDescent="0.3">
      <c r="B248" s="52"/>
      <c r="C248" s="52"/>
      <c r="D248" s="52"/>
      <c r="E248" s="52"/>
      <c r="F248" s="52"/>
      <c r="G248" s="52"/>
      <c r="H248" s="52"/>
      <c r="I248" s="52"/>
      <c r="J248" s="52"/>
      <c r="K248" s="52"/>
      <c r="L248" s="52"/>
      <c r="M248" s="52"/>
      <c r="N248" s="52"/>
      <c r="O248" s="52"/>
      <c r="P248" s="52"/>
      <c r="Q248" s="52"/>
      <c r="R248" s="52"/>
      <c r="S248" s="52"/>
    </row>
    <row r="249" spans="2:19" ht="15.6" x14ac:dyDescent="0.3">
      <c r="B249" s="52"/>
      <c r="C249" s="52"/>
      <c r="D249" s="52"/>
      <c r="E249" s="52"/>
      <c r="F249" s="52"/>
      <c r="G249" s="52"/>
      <c r="H249" s="52"/>
      <c r="I249" s="52"/>
      <c r="J249" s="52"/>
      <c r="K249" s="52"/>
      <c r="L249" s="52"/>
      <c r="M249" s="52"/>
      <c r="N249" s="52"/>
      <c r="O249" s="52"/>
      <c r="P249" s="52"/>
      <c r="Q249" s="52"/>
      <c r="R249" s="52"/>
      <c r="S249" s="52"/>
    </row>
    <row r="250" spans="2:19" ht="15.6" x14ac:dyDescent="0.3">
      <c r="B250" s="52"/>
      <c r="C250" s="52"/>
      <c r="D250" s="52"/>
      <c r="E250" s="52"/>
      <c r="F250" s="52"/>
      <c r="G250" s="52"/>
      <c r="H250" s="52"/>
      <c r="I250" s="52"/>
      <c r="J250" s="52"/>
      <c r="K250" s="52"/>
      <c r="L250" s="52"/>
      <c r="M250" s="52"/>
      <c r="N250" s="52"/>
      <c r="O250" s="52"/>
      <c r="P250" s="52"/>
      <c r="Q250" s="52"/>
      <c r="R250" s="52"/>
      <c r="S250" s="52"/>
    </row>
    <row r="251" spans="2:19" ht="15.6" x14ac:dyDescent="0.3">
      <c r="B251" s="52"/>
      <c r="C251" s="52"/>
      <c r="D251" s="52"/>
      <c r="E251" s="52"/>
      <c r="F251" s="52"/>
      <c r="G251" s="52"/>
      <c r="H251" s="52"/>
      <c r="I251" s="52"/>
      <c r="J251" s="52"/>
      <c r="K251" s="52"/>
      <c r="L251" s="52"/>
      <c r="M251" s="52"/>
      <c r="N251" s="52"/>
      <c r="O251" s="52"/>
      <c r="P251" s="52"/>
      <c r="Q251" s="52"/>
      <c r="R251" s="52"/>
      <c r="S251" s="52"/>
    </row>
    <row r="252" spans="2:19" ht="15.6" x14ac:dyDescent="0.3">
      <c r="B252" s="52"/>
      <c r="C252" s="52"/>
      <c r="D252" s="52"/>
      <c r="E252" s="52"/>
      <c r="F252" s="52"/>
      <c r="G252" s="52"/>
      <c r="H252" s="52"/>
      <c r="I252" s="52"/>
      <c r="J252" s="52"/>
      <c r="K252" s="52"/>
      <c r="L252" s="52"/>
      <c r="M252" s="52"/>
      <c r="N252" s="52"/>
      <c r="O252" s="52"/>
      <c r="P252" s="52"/>
      <c r="Q252" s="52"/>
      <c r="R252" s="52"/>
      <c r="S252" s="52"/>
    </row>
    <row r="253" spans="2:19" ht="15.6" x14ac:dyDescent="0.3">
      <c r="B253" s="52"/>
      <c r="C253" s="52"/>
      <c r="D253" s="52"/>
      <c r="E253" s="52"/>
      <c r="F253" s="52"/>
      <c r="G253" s="52"/>
      <c r="H253" s="52"/>
      <c r="I253" s="52"/>
      <c r="J253" s="52"/>
      <c r="K253" s="52"/>
      <c r="L253" s="52"/>
      <c r="M253" s="52"/>
      <c r="N253" s="52"/>
      <c r="O253" s="52"/>
      <c r="P253" s="52"/>
      <c r="Q253" s="52"/>
      <c r="R253" s="52"/>
      <c r="S253" s="52"/>
    </row>
    <row r="254" spans="2:19" ht="15.6" x14ac:dyDescent="0.3">
      <c r="B254" s="52"/>
      <c r="C254" s="52"/>
      <c r="D254" s="52"/>
      <c r="E254" s="52"/>
      <c r="F254" s="52"/>
      <c r="G254" s="52"/>
      <c r="H254" s="52"/>
      <c r="I254" s="52"/>
      <c r="J254" s="52"/>
      <c r="K254" s="52"/>
      <c r="L254" s="52"/>
      <c r="M254" s="52"/>
      <c r="N254" s="52"/>
      <c r="O254" s="52"/>
      <c r="P254" s="52"/>
      <c r="Q254" s="52"/>
      <c r="R254" s="52"/>
      <c r="S254" s="52"/>
    </row>
    <row r="255" spans="2:19" ht="15.6" x14ac:dyDescent="0.3">
      <c r="B255" s="52"/>
      <c r="C255" s="52"/>
      <c r="D255" s="52"/>
      <c r="E255" s="52"/>
      <c r="F255" s="52"/>
      <c r="G255" s="52"/>
      <c r="H255" s="52"/>
      <c r="I255" s="52"/>
      <c r="J255" s="52"/>
      <c r="K255" s="52"/>
      <c r="L255" s="52"/>
      <c r="M255" s="52"/>
      <c r="N255" s="52"/>
      <c r="O255" s="52"/>
      <c r="P255" s="52"/>
      <c r="Q255" s="52"/>
      <c r="R255" s="52"/>
      <c r="S255" s="52"/>
    </row>
    <row r="256" spans="2:19" ht="15.6" x14ac:dyDescent="0.3">
      <c r="B256" s="52"/>
      <c r="C256" s="52"/>
      <c r="D256" s="52"/>
      <c r="E256" s="52"/>
      <c r="F256" s="52"/>
      <c r="G256" s="52"/>
      <c r="H256" s="52"/>
      <c r="I256" s="52"/>
      <c r="J256" s="52"/>
      <c r="K256" s="52"/>
      <c r="L256" s="52"/>
      <c r="M256" s="52"/>
      <c r="N256" s="52"/>
      <c r="O256" s="52"/>
      <c r="P256" s="52"/>
      <c r="Q256" s="52"/>
      <c r="R256" s="52"/>
      <c r="S256" s="52"/>
    </row>
    <row r="257" spans="2:19" ht="15.6" x14ac:dyDescent="0.3">
      <c r="B257" s="52"/>
      <c r="C257" s="52"/>
      <c r="D257" s="52"/>
      <c r="E257" s="52"/>
      <c r="F257" s="52"/>
      <c r="G257" s="52"/>
      <c r="H257" s="52"/>
      <c r="I257" s="52"/>
      <c r="J257" s="52"/>
      <c r="K257" s="52"/>
      <c r="L257" s="52"/>
      <c r="M257" s="52"/>
      <c r="N257" s="52"/>
      <c r="O257" s="52"/>
      <c r="P257" s="52"/>
      <c r="Q257" s="52"/>
      <c r="R257" s="52"/>
      <c r="S257" s="52"/>
    </row>
    <row r="258" spans="2:19" ht="15.6" x14ac:dyDescent="0.3">
      <c r="B258" s="52"/>
      <c r="C258" s="52"/>
      <c r="D258" s="52"/>
      <c r="E258" s="52"/>
      <c r="F258" s="52"/>
      <c r="G258" s="52"/>
      <c r="H258" s="52"/>
      <c r="I258" s="52"/>
      <c r="J258" s="52"/>
      <c r="K258" s="52"/>
      <c r="L258" s="52"/>
      <c r="M258" s="52"/>
      <c r="N258" s="52"/>
      <c r="O258" s="52"/>
      <c r="P258" s="52"/>
      <c r="Q258" s="52"/>
      <c r="R258" s="52"/>
      <c r="S258" s="52"/>
    </row>
    <row r="259" spans="2:19" ht="15.6" x14ac:dyDescent="0.3">
      <c r="B259" s="52"/>
      <c r="C259" s="52"/>
      <c r="D259" s="52"/>
      <c r="E259" s="52"/>
      <c r="F259" s="52"/>
      <c r="G259" s="52"/>
      <c r="H259" s="52"/>
      <c r="I259" s="52"/>
      <c r="J259" s="52"/>
      <c r="K259" s="52"/>
      <c r="L259" s="52"/>
      <c r="M259" s="52"/>
      <c r="N259" s="52"/>
      <c r="O259" s="52"/>
      <c r="P259" s="52"/>
      <c r="Q259" s="52"/>
      <c r="R259" s="52"/>
      <c r="S259" s="52"/>
    </row>
    <row r="260" spans="2:19" ht="15.6" x14ac:dyDescent="0.3">
      <c r="B260" s="52"/>
      <c r="C260" s="52"/>
      <c r="D260" s="52"/>
      <c r="E260" s="52"/>
      <c r="F260" s="52"/>
      <c r="G260" s="52"/>
      <c r="H260" s="52"/>
      <c r="I260" s="52"/>
      <c r="J260" s="52"/>
      <c r="K260" s="52"/>
      <c r="L260" s="52"/>
      <c r="M260" s="52"/>
      <c r="N260" s="52"/>
      <c r="O260" s="52"/>
      <c r="P260" s="52"/>
      <c r="Q260" s="52"/>
      <c r="R260" s="52"/>
      <c r="S260" s="52"/>
    </row>
    <row r="261" spans="2:19" ht="15.6" x14ac:dyDescent="0.3">
      <c r="B261" s="52"/>
      <c r="C261" s="52"/>
      <c r="D261" s="52"/>
      <c r="E261" s="52"/>
      <c r="F261" s="52"/>
      <c r="G261" s="52"/>
      <c r="H261" s="52"/>
      <c r="I261" s="52"/>
      <c r="J261" s="52"/>
      <c r="K261" s="52"/>
      <c r="L261" s="52"/>
      <c r="M261" s="52"/>
      <c r="N261" s="52"/>
      <c r="O261" s="52"/>
      <c r="P261" s="52"/>
      <c r="Q261" s="52"/>
      <c r="R261" s="52"/>
      <c r="S261" s="52"/>
    </row>
    <row r="262" spans="2:19" ht="15.6" x14ac:dyDescent="0.3">
      <c r="B262" s="52"/>
      <c r="C262" s="52"/>
      <c r="D262" s="52"/>
      <c r="E262" s="52"/>
      <c r="F262" s="52"/>
      <c r="G262" s="52"/>
      <c r="H262" s="52"/>
      <c r="I262" s="52"/>
      <c r="J262" s="52"/>
      <c r="K262" s="52"/>
      <c r="L262" s="52"/>
      <c r="M262" s="52"/>
      <c r="N262" s="52"/>
      <c r="O262" s="52"/>
      <c r="P262" s="52"/>
      <c r="Q262" s="52"/>
      <c r="R262" s="52"/>
      <c r="S262" s="52"/>
    </row>
    <row r="263" spans="2:19" ht="15.6" x14ac:dyDescent="0.3">
      <c r="B263" s="52"/>
      <c r="C263" s="52"/>
      <c r="D263" s="52"/>
      <c r="E263" s="52"/>
      <c r="F263" s="52"/>
      <c r="G263" s="52"/>
      <c r="H263" s="52"/>
      <c r="I263" s="52"/>
      <c r="J263" s="52"/>
      <c r="K263" s="52"/>
      <c r="L263" s="52"/>
      <c r="M263" s="52"/>
      <c r="N263" s="52"/>
      <c r="O263" s="52"/>
      <c r="P263" s="52"/>
      <c r="Q263" s="52"/>
      <c r="R263" s="52"/>
      <c r="S263" s="52"/>
    </row>
    <row r="264" spans="2:19" ht="15.6" x14ac:dyDescent="0.3">
      <c r="B264" s="52"/>
      <c r="C264" s="52"/>
      <c r="D264" s="52"/>
      <c r="E264" s="52"/>
      <c r="F264" s="52"/>
      <c r="G264" s="52"/>
      <c r="H264" s="52"/>
      <c r="I264" s="52"/>
      <c r="J264" s="52"/>
      <c r="K264" s="52"/>
      <c r="L264" s="52"/>
      <c r="M264" s="52"/>
      <c r="N264" s="52"/>
      <c r="O264" s="52"/>
      <c r="P264" s="52"/>
      <c r="Q264" s="52"/>
      <c r="R264" s="52"/>
      <c r="S264" s="52"/>
    </row>
    <row r="265" spans="2:19" ht="15.6" x14ac:dyDescent="0.3">
      <c r="B265" s="52"/>
      <c r="C265" s="52"/>
      <c r="D265" s="52"/>
      <c r="E265" s="52"/>
      <c r="F265" s="52"/>
      <c r="G265" s="52"/>
      <c r="H265" s="52"/>
      <c r="I265" s="52"/>
      <c r="J265" s="52"/>
      <c r="K265" s="52"/>
      <c r="L265" s="52"/>
      <c r="M265" s="52"/>
      <c r="N265" s="52"/>
      <c r="O265" s="52"/>
      <c r="P265" s="52"/>
      <c r="Q265" s="52"/>
      <c r="R265" s="52"/>
      <c r="S265" s="52"/>
    </row>
    <row r="266" spans="2:19" ht="15.6" x14ac:dyDescent="0.3">
      <c r="B266" s="52"/>
      <c r="C266" s="52"/>
      <c r="D266" s="52"/>
      <c r="E266" s="52"/>
      <c r="F266" s="52"/>
      <c r="G266" s="52"/>
      <c r="H266" s="52"/>
      <c r="I266" s="52"/>
      <c r="J266" s="52"/>
      <c r="K266" s="52"/>
      <c r="L266" s="52"/>
      <c r="M266" s="52"/>
      <c r="N266" s="52"/>
      <c r="O266" s="52"/>
      <c r="P266" s="52"/>
      <c r="Q266" s="52"/>
      <c r="R266" s="52"/>
      <c r="S266" s="52"/>
    </row>
    <row r="267" spans="2:19" ht="15.6" x14ac:dyDescent="0.3">
      <c r="B267" s="52"/>
      <c r="C267" s="52"/>
      <c r="D267" s="52"/>
      <c r="E267" s="52"/>
      <c r="F267" s="52"/>
      <c r="G267" s="52"/>
      <c r="H267" s="52"/>
      <c r="I267" s="52"/>
      <c r="J267" s="52"/>
      <c r="K267" s="52"/>
      <c r="L267" s="52"/>
      <c r="M267" s="52"/>
      <c r="N267" s="52"/>
      <c r="O267" s="52"/>
      <c r="P267" s="52"/>
      <c r="Q267" s="52"/>
      <c r="R267" s="52"/>
      <c r="S267" s="52"/>
    </row>
    <row r="268" spans="2:19" ht="15.6" x14ac:dyDescent="0.3">
      <c r="B268" s="52"/>
      <c r="C268" s="52"/>
      <c r="D268" s="52"/>
      <c r="E268" s="52"/>
      <c r="F268" s="52"/>
      <c r="G268" s="52"/>
      <c r="H268" s="52"/>
      <c r="I268" s="52"/>
      <c r="J268" s="52"/>
      <c r="K268" s="52"/>
      <c r="L268" s="52"/>
      <c r="M268" s="52"/>
      <c r="N268" s="52"/>
      <c r="O268" s="52"/>
      <c r="P268" s="52"/>
      <c r="Q268" s="52"/>
      <c r="R268" s="52"/>
      <c r="S268" s="52"/>
    </row>
    <row r="269" spans="2:19" ht="15.6" x14ac:dyDescent="0.3">
      <c r="B269" s="52"/>
      <c r="C269" s="52"/>
      <c r="D269" s="52"/>
      <c r="E269" s="52"/>
      <c r="F269" s="52"/>
      <c r="G269" s="52"/>
      <c r="H269" s="52"/>
      <c r="I269" s="52"/>
      <c r="J269" s="52"/>
      <c r="K269" s="52"/>
      <c r="L269" s="52"/>
      <c r="M269" s="52"/>
      <c r="N269" s="52"/>
      <c r="O269" s="52"/>
      <c r="P269" s="52"/>
      <c r="Q269" s="52"/>
      <c r="R269" s="52"/>
      <c r="S269" s="52"/>
    </row>
    <row r="270" spans="2:19" ht="15.6" x14ac:dyDescent="0.3">
      <c r="B270" s="52"/>
      <c r="C270" s="52"/>
      <c r="D270" s="52"/>
      <c r="E270" s="52"/>
      <c r="F270" s="52"/>
      <c r="G270" s="52"/>
      <c r="H270" s="52"/>
      <c r="I270" s="52"/>
      <c r="J270" s="52"/>
      <c r="K270" s="52"/>
      <c r="L270" s="52"/>
      <c r="M270" s="52"/>
      <c r="N270" s="52"/>
      <c r="O270" s="52"/>
      <c r="P270" s="52"/>
      <c r="Q270" s="52"/>
      <c r="R270" s="52"/>
      <c r="S270" s="52"/>
    </row>
    <row r="271" spans="2:19" ht="15.6" x14ac:dyDescent="0.3">
      <c r="B271" s="52"/>
      <c r="C271" s="52"/>
      <c r="D271" s="52"/>
      <c r="E271" s="52"/>
      <c r="F271" s="52"/>
      <c r="G271" s="52"/>
      <c r="H271" s="52"/>
      <c r="I271" s="52"/>
      <c r="J271" s="52"/>
      <c r="K271" s="52"/>
      <c r="L271" s="52"/>
      <c r="M271" s="52"/>
      <c r="N271" s="52"/>
      <c r="O271" s="52"/>
      <c r="P271" s="52"/>
      <c r="Q271" s="52"/>
      <c r="R271" s="52"/>
      <c r="S271" s="52"/>
    </row>
    <row r="272" spans="2:19" ht="15.6" x14ac:dyDescent="0.3">
      <c r="B272" s="52"/>
      <c r="C272" s="52"/>
      <c r="D272" s="52"/>
      <c r="E272" s="52"/>
      <c r="F272" s="52"/>
      <c r="G272" s="52"/>
      <c r="H272" s="52"/>
      <c r="I272" s="52"/>
      <c r="J272" s="52"/>
      <c r="K272" s="52"/>
      <c r="L272" s="52"/>
      <c r="M272" s="52"/>
      <c r="N272" s="52"/>
      <c r="O272" s="52"/>
      <c r="P272" s="52"/>
      <c r="Q272" s="52"/>
      <c r="R272" s="52"/>
      <c r="S272" s="52"/>
    </row>
    <row r="273" spans="2:19" ht="15.6" x14ac:dyDescent="0.3">
      <c r="B273" s="52"/>
      <c r="C273" s="52"/>
      <c r="D273" s="52"/>
      <c r="E273" s="52"/>
      <c r="F273" s="52"/>
      <c r="G273" s="52"/>
      <c r="H273" s="52"/>
      <c r="I273" s="52"/>
      <c r="J273" s="52"/>
      <c r="K273" s="52"/>
      <c r="L273" s="52"/>
      <c r="M273" s="52"/>
      <c r="N273" s="52"/>
      <c r="O273" s="52"/>
      <c r="P273" s="52"/>
      <c r="Q273" s="52"/>
      <c r="R273" s="52"/>
      <c r="S273" s="52"/>
    </row>
    <row r="274" spans="2:19" ht="15.6" x14ac:dyDescent="0.3">
      <c r="B274" s="52"/>
      <c r="C274" s="52"/>
      <c r="D274" s="52"/>
      <c r="E274" s="52"/>
      <c r="F274" s="52"/>
      <c r="G274" s="52"/>
      <c r="H274" s="52"/>
      <c r="I274" s="52"/>
      <c r="J274" s="52"/>
      <c r="K274" s="52"/>
      <c r="L274" s="52"/>
      <c r="M274" s="52"/>
      <c r="N274" s="52"/>
      <c r="O274" s="52"/>
      <c r="P274" s="52"/>
      <c r="Q274" s="52"/>
      <c r="R274" s="52"/>
      <c r="S274" s="52"/>
    </row>
    <row r="275" spans="2:19" ht="15.6" x14ac:dyDescent="0.3">
      <c r="B275" s="52"/>
      <c r="C275" s="52"/>
      <c r="D275" s="52"/>
      <c r="E275" s="52"/>
      <c r="F275" s="52"/>
      <c r="G275" s="52"/>
      <c r="H275" s="52"/>
      <c r="I275" s="52"/>
      <c r="J275" s="52"/>
      <c r="K275" s="52"/>
      <c r="L275" s="52"/>
      <c r="M275" s="52"/>
      <c r="N275" s="52"/>
      <c r="O275" s="52"/>
      <c r="P275" s="52"/>
      <c r="Q275" s="52"/>
      <c r="R275" s="52"/>
      <c r="S275" s="52"/>
    </row>
    <row r="276" spans="2:19" ht="15.6" x14ac:dyDescent="0.3">
      <c r="B276" s="52"/>
      <c r="C276" s="52"/>
      <c r="D276" s="52"/>
      <c r="E276" s="52"/>
      <c r="F276" s="52"/>
      <c r="G276" s="52"/>
      <c r="H276" s="52"/>
      <c r="I276" s="52"/>
      <c r="J276" s="52"/>
      <c r="K276" s="52"/>
      <c r="L276" s="52"/>
      <c r="M276" s="52"/>
      <c r="N276" s="52"/>
      <c r="O276" s="52"/>
      <c r="P276" s="52"/>
      <c r="Q276" s="52"/>
      <c r="R276" s="52"/>
      <c r="S276" s="52"/>
    </row>
    <row r="277" spans="2:19" ht="15.6" x14ac:dyDescent="0.3">
      <c r="B277" s="52"/>
      <c r="C277" s="52"/>
      <c r="D277" s="52"/>
      <c r="E277" s="52"/>
      <c r="F277" s="52"/>
      <c r="G277" s="52"/>
      <c r="H277" s="52"/>
      <c r="I277" s="52"/>
      <c r="J277" s="52"/>
      <c r="K277" s="52"/>
      <c r="L277" s="52"/>
      <c r="M277" s="52"/>
      <c r="N277" s="52"/>
      <c r="O277" s="52"/>
      <c r="P277" s="52"/>
      <c r="Q277" s="52"/>
      <c r="R277" s="52"/>
      <c r="S277" s="52"/>
    </row>
    <row r="278" spans="2:19" ht="15.6" x14ac:dyDescent="0.3">
      <c r="B278" s="52"/>
      <c r="C278" s="52"/>
      <c r="D278" s="52"/>
      <c r="E278" s="52"/>
      <c r="F278" s="52"/>
      <c r="G278" s="52"/>
      <c r="H278" s="52"/>
      <c r="I278" s="52"/>
      <c r="J278" s="52"/>
      <c r="K278" s="52"/>
      <c r="L278" s="52"/>
      <c r="M278" s="52"/>
      <c r="N278" s="52"/>
      <c r="O278" s="52"/>
      <c r="P278" s="52"/>
      <c r="Q278" s="52"/>
      <c r="R278" s="52"/>
      <c r="S278" s="52"/>
    </row>
    <row r="279" spans="2:19" ht="15.6" x14ac:dyDescent="0.3">
      <c r="B279" s="52"/>
      <c r="C279" s="52"/>
      <c r="D279" s="52"/>
      <c r="E279" s="52"/>
      <c r="F279" s="52"/>
      <c r="G279" s="52"/>
      <c r="H279" s="52"/>
      <c r="I279" s="52"/>
      <c r="J279" s="52"/>
      <c r="K279" s="52"/>
      <c r="L279" s="52"/>
      <c r="M279" s="52"/>
      <c r="N279" s="52"/>
      <c r="O279" s="52"/>
      <c r="P279" s="52"/>
      <c r="Q279" s="52"/>
      <c r="R279" s="52"/>
      <c r="S279" s="52"/>
    </row>
    <row r="280" spans="2:19" ht="15.6" x14ac:dyDescent="0.3">
      <c r="B280" s="52"/>
      <c r="C280" s="52"/>
      <c r="D280" s="52"/>
      <c r="E280" s="52"/>
      <c r="F280" s="52"/>
      <c r="G280" s="52"/>
      <c r="H280" s="52"/>
      <c r="I280" s="52"/>
      <c r="J280" s="52"/>
      <c r="K280" s="52"/>
      <c r="L280" s="52"/>
      <c r="M280" s="52"/>
      <c r="N280" s="52"/>
      <c r="O280" s="52"/>
      <c r="P280" s="52"/>
      <c r="Q280" s="52"/>
      <c r="R280" s="52"/>
      <c r="S280" s="52"/>
    </row>
    <row r="281" spans="2:19" ht="15.6" x14ac:dyDescent="0.3">
      <c r="B281" s="52"/>
      <c r="C281" s="52"/>
      <c r="D281" s="52"/>
      <c r="E281" s="52"/>
      <c r="F281" s="52"/>
      <c r="G281" s="52"/>
      <c r="H281" s="52"/>
      <c r="I281" s="52"/>
      <c r="J281" s="52"/>
      <c r="K281" s="52"/>
      <c r="L281" s="52"/>
      <c r="M281" s="52"/>
      <c r="N281" s="52"/>
      <c r="O281" s="52"/>
      <c r="P281" s="52"/>
      <c r="Q281" s="52"/>
      <c r="R281" s="52"/>
      <c r="S281" s="52"/>
    </row>
    <row r="282" spans="2:19" ht="15.6" x14ac:dyDescent="0.3">
      <c r="B282" s="52"/>
      <c r="C282" s="52"/>
      <c r="D282" s="52"/>
      <c r="E282" s="52"/>
      <c r="F282" s="52"/>
      <c r="G282" s="52"/>
      <c r="H282" s="52"/>
      <c r="I282" s="52"/>
      <c r="J282" s="52"/>
      <c r="K282" s="52"/>
      <c r="L282" s="52"/>
      <c r="M282" s="52"/>
      <c r="N282" s="52"/>
      <c r="O282" s="52"/>
      <c r="P282" s="52"/>
      <c r="Q282" s="52"/>
      <c r="R282" s="52"/>
      <c r="S282" s="52"/>
    </row>
    <row r="283" spans="2:19" ht="15.6" x14ac:dyDescent="0.3">
      <c r="B283" s="52"/>
      <c r="C283" s="52"/>
      <c r="D283" s="52"/>
      <c r="E283" s="52"/>
      <c r="F283" s="52"/>
      <c r="G283" s="52"/>
      <c r="H283" s="52"/>
      <c r="I283" s="52"/>
      <c r="J283" s="52"/>
      <c r="K283" s="52"/>
      <c r="L283" s="52"/>
      <c r="M283" s="52"/>
      <c r="N283" s="52"/>
      <c r="O283" s="52"/>
      <c r="P283" s="52"/>
      <c r="Q283" s="52"/>
      <c r="R283" s="52"/>
      <c r="S283" s="52"/>
    </row>
    <row r="284" spans="2:19" ht="15.6" x14ac:dyDescent="0.3">
      <c r="B284" s="52"/>
      <c r="C284" s="52"/>
      <c r="D284" s="52"/>
      <c r="E284" s="52"/>
      <c r="F284" s="52"/>
      <c r="G284" s="52"/>
      <c r="H284" s="52"/>
      <c r="I284" s="52"/>
      <c r="J284" s="52"/>
      <c r="K284" s="52"/>
      <c r="L284" s="52"/>
      <c r="M284" s="52"/>
      <c r="N284" s="52"/>
      <c r="O284" s="52"/>
      <c r="P284" s="52"/>
      <c r="Q284" s="52"/>
      <c r="R284" s="52"/>
      <c r="S284" s="52"/>
    </row>
    <row r="285" spans="2:19" ht="15.6" x14ac:dyDescent="0.3">
      <c r="B285" s="52"/>
      <c r="C285" s="52"/>
      <c r="D285" s="52"/>
      <c r="E285" s="52"/>
      <c r="F285" s="52"/>
      <c r="G285" s="52"/>
      <c r="H285" s="52"/>
      <c r="I285" s="52"/>
      <c r="J285" s="52"/>
      <c r="K285" s="52"/>
      <c r="L285" s="52"/>
      <c r="M285" s="52"/>
      <c r="N285" s="52"/>
      <c r="O285" s="52"/>
      <c r="P285" s="52"/>
      <c r="Q285" s="52"/>
      <c r="R285" s="52"/>
      <c r="S285" s="52"/>
    </row>
    <row r="286" spans="2:19" ht="15.6" x14ac:dyDescent="0.3">
      <c r="B286" s="52"/>
      <c r="C286" s="52"/>
      <c r="D286" s="52"/>
      <c r="E286" s="52"/>
      <c r="F286" s="52"/>
      <c r="G286" s="52"/>
      <c r="H286" s="52"/>
      <c r="I286" s="52"/>
      <c r="J286" s="52"/>
      <c r="K286" s="52"/>
      <c r="L286" s="52"/>
      <c r="M286" s="52"/>
      <c r="N286" s="52"/>
      <c r="O286" s="52"/>
      <c r="P286" s="52"/>
      <c r="Q286" s="52"/>
      <c r="R286" s="52"/>
      <c r="S286" s="52"/>
    </row>
    <row r="287" spans="2:19" ht="15.6" x14ac:dyDescent="0.3">
      <c r="B287" s="52"/>
      <c r="C287" s="52"/>
      <c r="D287" s="52"/>
      <c r="E287" s="52"/>
      <c r="F287" s="52"/>
      <c r="G287" s="52"/>
      <c r="H287" s="52"/>
      <c r="I287" s="52"/>
      <c r="J287" s="52"/>
      <c r="K287" s="52"/>
      <c r="L287" s="52"/>
      <c r="M287" s="52"/>
      <c r="N287" s="52"/>
      <c r="O287" s="52"/>
      <c r="P287" s="52"/>
      <c r="Q287" s="52"/>
      <c r="R287" s="52"/>
      <c r="S287" s="52"/>
    </row>
    <row r="288" spans="2:19" ht="15.6" x14ac:dyDescent="0.3">
      <c r="B288" s="52"/>
      <c r="C288" s="52"/>
      <c r="D288" s="52"/>
      <c r="E288" s="52"/>
      <c r="F288" s="52"/>
      <c r="G288" s="52"/>
      <c r="H288" s="52"/>
      <c r="I288" s="52"/>
      <c r="J288" s="52"/>
      <c r="K288" s="52"/>
      <c r="L288" s="52"/>
      <c r="M288" s="52"/>
      <c r="N288" s="52"/>
      <c r="O288" s="52"/>
      <c r="P288" s="52"/>
      <c r="Q288" s="52"/>
      <c r="R288" s="52"/>
      <c r="S288" s="52"/>
    </row>
    <row r="289" spans="2:19" ht="15.6" x14ac:dyDescent="0.3">
      <c r="B289" s="52"/>
      <c r="C289" s="52"/>
      <c r="D289" s="52"/>
      <c r="E289" s="52"/>
      <c r="F289" s="52"/>
      <c r="G289" s="52"/>
      <c r="H289" s="52"/>
      <c r="I289" s="52"/>
      <c r="J289" s="52"/>
      <c r="K289" s="52"/>
      <c r="L289" s="52"/>
      <c r="M289" s="52"/>
      <c r="N289" s="52"/>
      <c r="O289" s="52"/>
      <c r="P289" s="52"/>
      <c r="Q289" s="52"/>
      <c r="R289" s="52"/>
      <c r="S289" s="52"/>
    </row>
    <row r="290" spans="2:19" ht="15.6" x14ac:dyDescent="0.3">
      <c r="B290" s="52"/>
      <c r="C290" s="52"/>
      <c r="D290" s="52"/>
      <c r="E290" s="52"/>
      <c r="F290" s="52"/>
      <c r="G290" s="52"/>
      <c r="H290" s="52"/>
      <c r="I290" s="52"/>
      <c r="J290" s="52"/>
      <c r="K290" s="52"/>
      <c r="L290" s="52"/>
      <c r="M290" s="52"/>
      <c r="N290" s="52"/>
      <c r="O290" s="52"/>
      <c r="P290" s="52"/>
      <c r="Q290" s="52"/>
      <c r="R290" s="52"/>
      <c r="S290" s="52"/>
    </row>
    <row r="291" spans="2:19" ht="15.6" x14ac:dyDescent="0.3">
      <c r="B291" s="52"/>
      <c r="C291" s="52"/>
      <c r="D291" s="52"/>
      <c r="E291" s="52"/>
      <c r="F291" s="52"/>
      <c r="G291" s="52"/>
      <c r="H291" s="52"/>
      <c r="I291" s="52"/>
      <c r="J291" s="52"/>
      <c r="K291" s="52"/>
      <c r="L291" s="52"/>
      <c r="M291" s="52"/>
      <c r="N291" s="52"/>
      <c r="O291" s="52"/>
      <c r="P291" s="52"/>
      <c r="Q291" s="52"/>
      <c r="R291" s="52"/>
      <c r="S291" s="52"/>
    </row>
    <row r="292" spans="2:19" ht="15.6" x14ac:dyDescent="0.3">
      <c r="B292" s="52"/>
      <c r="C292" s="52"/>
      <c r="D292" s="52"/>
      <c r="E292" s="52"/>
      <c r="F292" s="52"/>
      <c r="G292" s="52"/>
      <c r="H292" s="52"/>
      <c r="I292" s="52"/>
      <c r="J292" s="52"/>
      <c r="K292" s="52"/>
      <c r="L292" s="52"/>
      <c r="M292" s="52"/>
      <c r="N292" s="52"/>
      <c r="O292" s="52"/>
      <c r="P292" s="52"/>
      <c r="Q292" s="52"/>
      <c r="R292" s="52"/>
      <c r="S292" s="52"/>
    </row>
    <row r="293" spans="2:19" ht="15.6" x14ac:dyDescent="0.3">
      <c r="B293" s="52"/>
      <c r="C293" s="52"/>
      <c r="D293" s="52"/>
      <c r="E293" s="52"/>
      <c r="F293" s="52"/>
      <c r="G293" s="52"/>
      <c r="H293" s="52"/>
      <c r="I293" s="52"/>
      <c r="J293" s="52"/>
      <c r="K293" s="52"/>
      <c r="L293" s="52"/>
      <c r="M293" s="52"/>
      <c r="N293" s="52"/>
      <c r="O293" s="52"/>
      <c r="P293" s="52"/>
      <c r="Q293" s="52"/>
      <c r="R293" s="52"/>
      <c r="S293" s="52"/>
    </row>
    <row r="294" spans="2:19" ht="15.6" x14ac:dyDescent="0.3">
      <c r="B294" s="52"/>
      <c r="C294" s="52"/>
      <c r="D294" s="52"/>
      <c r="E294" s="52"/>
      <c r="F294" s="52"/>
      <c r="G294" s="52"/>
      <c r="H294" s="52"/>
      <c r="I294" s="52"/>
      <c r="J294" s="52"/>
      <c r="K294" s="52"/>
      <c r="L294" s="52"/>
      <c r="M294" s="52"/>
      <c r="N294" s="52"/>
      <c r="O294" s="52"/>
      <c r="P294" s="52"/>
      <c r="Q294" s="52"/>
      <c r="R294" s="52"/>
      <c r="S294" s="52"/>
    </row>
    <row r="295" spans="2:19" ht="15.6" x14ac:dyDescent="0.3">
      <c r="B295" s="52"/>
      <c r="C295" s="52"/>
      <c r="D295" s="52"/>
      <c r="E295" s="52"/>
      <c r="F295" s="52"/>
      <c r="G295" s="52"/>
      <c r="H295" s="52"/>
      <c r="I295" s="52"/>
      <c r="J295" s="52"/>
      <c r="K295" s="52"/>
      <c r="L295" s="52"/>
      <c r="M295" s="52"/>
      <c r="N295" s="52"/>
      <c r="O295" s="52"/>
      <c r="P295" s="52"/>
      <c r="Q295" s="52"/>
      <c r="R295" s="52"/>
      <c r="S295" s="52"/>
    </row>
    <row r="296" spans="2:19" ht="15.6" x14ac:dyDescent="0.3">
      <c r="B296" s="52"/>
      <c r="C296" s="52"/>
      <c r="D296" s="52"/>
      <c r="E296" s="52"/>
      <c r="F296" s="52"/>
      <c r="G296" s="52"/>
      <c r="H296" s="52"/>
      <c r="I296" s="52"/>
      <c r="J296" s="52"/>
      <c r="K296" s="52"/>
      <c r="L296" s="52"/>
      <c r="M296" s="52"/>
      <c r="N296" s="52"/>
      <c r="O296" s="52"/>
      <c r="P296" s="52"/>
      <c r="Q296" s="52"/>
      <c r="R296" s="52"/>
      <c r="S296" s="52"/>
    </row>
    <row r="297" spans="2:19" ht="15.6" x14ac:dyDescent="0.3">
      <c r="B297" s="52"/>
      <c r="C297" s="52"/>
      <c r="D297" s="52"/>
      <c r="E297" s="52"/>
      <c r="F297" s="52"/>
      <c r="G297" s="52"/>
      <c r="H297" s="52"/>
      <c r="I297" s="52"/>
      <c r="J297" s="52"/>
      <c r="K297" s="52"/>
      <c r="L297" s="52"/>
      <c r="M297" s="52"/>
      <c r="N297" s="52"/>
      <c r="O297" s="52"/>
      <c r="P297" s="52"/>
      <c r="Q297" s="52"/>
      <c r="R297" s="52"/>
      <c r="S297" s="52"/>
    </row>
    <row r="298" spans="2:19" ht="15.6" x14ac:dyDescent="0.3">
      <c r="B298" s="52"/>
      <c r="C298" s="52"/>
      <c r="D298" s="52"/>
      <c r="E298" s="52"/>
      <c r="F298" s="52"/>
      <c r="G298" s="52"/>
      <c r="H298" s="52"/>
      <c r="I298" s="52"/>
      <c r="J298" s="52"/>
      <c r="K298" s="52"/>
      <c r="L298" s="52"/>
      <c r="M298" s="52"/>
      <c r="N298" s="52"/>
      <c r="O298" s="52"/>
      <c r="P298" s="52"/>
      <c r="Q298" s="52"/>
      <c r="R298" s="52"/>
      <c r="S298" s="52"/>
    </row>
    <row r="299" spans="2:19" ht="15.6" x14ac:dyDescent="0.3">
      <c r="B299" s="52"/>
      <c r="C299" s="52"/>
      <c r="D299" s="52"/>
      <c r="E299" s="52"/>
      <c r="F299" s="52"/>
      <c r="G299" s="52"/>
      <c r="H299" s="52"/>
      <c r="I299" s="52"/>
      <c r="J299" s="52"/>
      <c r="K299" s="52"/>
      <c r="L299" s="52"/>
      <c r="M299" s="52"/>
      <c r="N299" s="52"/>
      <c r="O299" s="52"/>
      <c r="P299" s="52"/>
      <c r="Q299" s="52"/>
      <c r="R299" s="52"/>
      <c r="S299" s="52"/>
    </row>
    <row r="300" spans="2:19" ht="15.6" x14ac:dyDescent="0.3">
      <c r="B300" s="52"/>
      <c r="C300" s="52"/>
      <c r="D300" s="52"/>
      <c r="E300" s="52"/>
      <c r="F300" s="52"/>
      <c r="G300" s="52"/>
      <c r="H300" s="52"/>
      <c r="I300" s="52"/>
      <c r="J300" s="52"/>
      <c r="K300" s="52"/>
      <c r="L300" s="52"/>
      <c r="M300" s="52"/>
      <c r="N300" s="52"/>
      <c r="O300" s="52"/>
      <c r="P300" s="52"/>
      <c r="Q300" s="52"/>
      <c r="R300" s="52"/>
      <c r="S300" s="52"/>
    </row>
    <row r="301" spans="2:19" ht="15.6" x14ac:dyDescent="0.3">
      <c r="B301" s="52"/>
      <c r="C301" s="52"/>
      <c r="D301" s="52"/>
      <c r="E301" s="52"/>
      <c r="F301" s="52"/>
      <c r="G301" s="52"/>
      <c r="H301" s="52"/>
      <c r="I301" s="52"/>
      <c r="J301" s="52"/>
      <c r="K301" s="52"/>
      <c r="L301" s="52"/>
      <c r="M301" s="52"/>
      <c r="N301" s="52"/>
      <c r="O301" s="52"/>
      <c r="P301" s="52"/>
      <c r="Q301" s="52"/>
      <c r="R301" s="52"/>
      <c r="S301" s="52"/>
    </row>
    <row r="302" spans="2:19" ht="15.6" x14ac:dyDescent="0.3">
      <c r="B302" s="52"/>
      <c r="C302" s="52"/>
      <c r="D302" s="52"/>
      <c r="E302" s="52"/>
      <c r="F302" s="52"/>
      <c r="G302" s="52"/>
      <c r="H302" s="52"/>
      <c r="I302" s="52"/>
      <c r="J302" s="52"/>
      <c r="K302" s="52"/>
      <c r="L302" s="52"/>
      <c r="M302" s="52"/>
      <c r="N302" s="52"/>
      <c r="O302" s="52"/>
      <c r="P302" s="52"/>
      <c r="Q302" s="52"/>
      <c r="R302" s="52"/>
      <c r="S302" s="52"/>
    </row>
    <row r="303" spans="2:19" ht="15.6" x14ac:dyDescent="0.3">
      <c r="B303" s="52"/>
      <c r="C303" s="52"/>
      <c r="D303" s="52"/>
      <c r="E303" s="52"/>
      <c r="F303" s="52"/>
      <c r="G303" s="52"/>
      <c r="H303" s="52"/>
      <c r="I303" s="52"/>
      <c r="J303" s="52"/>
      <c r="K303" s="52"/>
      <c r="L303" s="52"/>
      <c r="M303" s="52"/>
      <c r="N303" s="52"/>
      <c r="O303" s="52"/>
      <c r="P303" s="52"/>
      <c r="Q303" s="52"/>
      <c r="R303" s="52"/>
      <c r="S303" s="52"/>
    </row>
    <row r="304" spans="2:19" ht="15.6" x14ac:dyDescent="0.3">
      <c r="B304" s="52"/>
      <c r="C304" s="52"/>
      <c r="D304" s="52"/>
      <c r="E304" s="52"/>
      <c r="F304" s="52"/>
      <c r="G304" s="52"/>
      <c r="H304" s="52"/>
      <c r="I304" s="52"/>
      <c r="J304" s="52"/>
      <c r="K304" s="52"/>
      <c r="L304" s="52"/>
      <c r="M304" s="52"/>
      <c r="N304" s="52"/>
      <c r="O304" s="52"/>
      <c r="P304" s="52"/>
      <c r="Q304" s="52"/>
      <c r="R304" s="52"/>
      <c r="S304" s="52"/>
    </row>
    <row r="305" spans="2:19" ht="15.6" x14ac:dyDescent="0.3">
      <c r="B305" s="52"/>
      <c r="C305" s="52"/>
      <c r="D305" s="52"/>
      <c r="E305" s="52"/>
      <c r="F305" s="52"/>
      <c r="G305" s="52"/>
      <c r="H305" s="52"/>
      <c r="I305" s="52"/>
      <c r="J305" s="52"/>
      <c r="K305" s="52"/>
      <c r="L305" s="52"/>
      <c r="M305" s="52"/>
      <c r="N305" s="52"/>
      <c r="O305" s="52"/>
      <c r="P305" s="52"/>
      <c r="Q305" s="52"/>
      <c r="R305" s="52"/>
      <c r="S305" s="52"/>
    </row>
    <row r="306" spans="2:19" ht="15.6" x14ac:dyDescent="0.3">
      <c r="B306" s="52"/>
      <c r="C306" s="52"/>
      <c r="D306" s="52"/>
      <c r="E306" s="52"/>
      <c r="F306" s="52"/>
      <c r="G306" s="52"/>
      <c r="H306" s="52"/>
      <c r="I306" s="52"/>
      <c r="J306" s="52"/>
      <c r="K306" s="52"/>
      <c r="L306" s="52"/>
      <c r="M306" s="52"/>
      <c r="N306" s="52"/>
      <c r="O306" s="52"/>
      <c r="P306" s="52"/>
      <c r="Q306" s="52"/>
      <c r="R306" s="52"/>
      <c r="S306" s="52"/>
    </row>
    <row r="307" spans="2:19" ht="15.6" x14ac:dyDescent="0.3">
      <c r="B307" s="52"/>
      <c r="C307" s="52"/>
      <c r="D307" s="52"/>
      <c r="E307" s="52"/>
      <c r="F307" s="52"/>
      <c r="G307" s="52"/>
      <c r="H307" s="52"/>
      <c r="I307" s="52"/>
      <c r="J307" s="52"/>
      <c r="K307" s="52"/>
      <c r="L307" s="52"/>
      <c r="M307" s="52"/>
      <c r="N307" s="52"/>
      <c r="O307" s="52"/>
      <c r="P307" s="52"/>
      <c r="Q307" s="52"/>
      <c r="R307" s="52"/>
      <c r="S307" s="52"/>
    </row>
    <row r="308" spans="2:19" ht="15.6" x14ac:dyDescent="0.3">
      <c r="B308" s="52"/>
      <c r="C308" s="52"/>
      <c r="D308" s="52"/>
      <c r="E308" s="52"/>
      <c r="F308" s="52"/>
      <c r="G308" s="52"/>
      <c r="H308" s="52"/>
      <c r="I308" s="52"/>
      <c r="J308" s="52"/>
      <c r="K308" s="52"/>
      <c r="L308" s="52"/>
      <c r="M308" s="52"/>
      <c r="N308" s="52"/>
      <c r="O308" s="52"/>
      <c r="P308" s="52"/>
      <c r="Q308" s="52"/>
      <c r="R308" s="52"/>
      <c r="S308" s="52"/>
    </row>
    <row r="309" spans="2:19" ht="15.6" x14ac:dyDescent="0.3">
      <c r="B309" s="52"/>
      <c r="C309" s="52"/>
      <c r="D309" s="52"/>
      <c r="E309" s="52"/>
      <c r="F309" s="52"/>
      <c r="G309" s="52"/>
      <c r="H309" s="52"/>
      <c r="I309" s="52"/>
      <c r="J309" s="52"/>
      <c r="K309" s="52"/>
      <c r="L309" s="52"/>
      <c r="M309" s="52"/>
      <c r="N309" s="52"/>
      <c r="O309" s="52"/>
      <c r="P309" s="52"/>
      <c r="Q309" s="52"/>
      <c r="R309" s="52"/>
      <c r="S309" s="52"/>
    </row>
    <row r="310" spans="2:19" ht="15.6" x14ac:dyDescent="0.3">
      <c r="B310" s="52"/>
      <c r="C310" s="52"/>
      <c r="D310" s="52"/>
      <c r="E310" s="52"/>
      <c r="F310" s="52"/>
      <c r="G310" s="52"/>
      <c r="H310" s="52"/>
      <c r="I310" s="52"/>
      <c r="J310" s="52"/>
      <c r="K310" s="52"/>
      <c r="L310" s="52"/>
      <c r="M310" s="52"/>
      <c r="N310" s="52"/>
      <c r="O310" s="52"/>
      <c r="P310" s="52"/>
      <c r="Q310" s="52"/>
      <c r="R310" s="52"/>
      <c r="S310" s="52"/>
    </row>
    <row r="311" spans="2:19" ht="15.6" x14ac:dyDescent="0.3">
      <c r="B311" s="52"/>
      <c r="C311" s="52"/>
      <c r="D311" s="52"/>
      <c r="E311" s="52"/>
      <c r="F311" s="52"/>
      <c r="G311" s="52"/>
      <c r="H311" s="52"/>
      <c r="I311" s="52"/>
      <c r="J311" s="52"/>
      <c r="K311" s="52"/>
      <c r="L311" s="52"/>
      <c r="M311" s="52"/>
      <c r="N311" s="52"/>
      <c r="O311" s="52"/>
      <c r="P311" s="52"/>
      <c r="Q311" s="52"/>
      <c r="R311" s="52"/>
      <c r="S311" s="52"/>
    </row>
    <row r="312" spans="2:19" ht="15.6" x14ac:dyDescent="0.3">
      <c r="B312" s="52"/>
      <c r="C312" s="52"/>
      <c r="D312" s="52"/>
      <c r="E312" s="52"/>
      <c r="F312" s="52"/>
      <c r="G312" s="52"/>
      <c r="H312" s="52"/>
      <c r="I312" s="52"/>
      <c r="J312" s="52"/>
      <c r="K312" s="52"/>
      <c r="L312" s="52"/>
      <c r="M312" s="52"/>
      <c r="N312" s="52"/>
      <c r="O312" s="52"/>
      <c r="P312" s="52"/>
      <c r="Q312" s="52"/>
      <c r="R312" s="52"/>
      <c r="S312" s="52"/>
    </row>
    <row r="313" spans="2:19" ht="15.6" x14ac:dyDescent="0.3">
      <c r="B313" s="52"/>
      <c r="C313" s="52"/>
      <c r="D313" s="52"/>
      <c r="E313" s="52"/>
      <c r="F313" s="52"/>
      <c r="G313" s="52"/>
      <c r="H313" s="52"/>
      <c r="I313" s="52"/>
      <c r="J313" s="52"/>
      <c r="K313" s="52"/>
      <c r="L313" s="52"/>
      <c r="M313" s="52"/>
      <c r="N313" s="52"/>
      <c r="O313" s="52"/>
      <c r="P313" s="52"/>
      <c r="Q313" s="52"/>
      <c r="R313" s="52"/>
      <c r="S313" s="52"/>
    </row>
    <row r="314" spans="2:19" ht="15.6" x14ac:dyDescent="0.3">
      <c r="B314" s="52"/>
      <c r="C314" s="52"/>
      <c r="D314" s="52"/>
      <c r="E314" s="52"/>
      <c r="F314" s="52"/>
      <c r="G314" s="52"/>
      <c r="H314" s="52"/>
      <c r="I314" s="52"/>
      <c r="J314" s="52"/>
      <c r="K314" s="52"/>
      <c r="L314" s="52"/>
      <c r="M314" s="52"/>
      <c r="N314" s="52"/>
      <c r="O314" s="52"/>
      <c r="P314" s="52"/>
      <c r="Q314" s="52"/>
      <c r="R314" s="52"/>
      <c r="S314" s="52"/>
    </row>
    <row r="315" spans="2:19" ht="15.6" x14ac:dyDescent="0.3">
      <c r="B315" s="52"/>
      <c r="C315" s="52"/>
      <c r="D315" s="52"/>
      <c r="E315" s="52"/>
      <c r="F315" s="52"/>
      <c r="G315" s="52"/>
      <c r="H315" s="52"/>
      <c r="I315" s="52"/>
      <c r="J315" s="52"/>
      <c r="K315" s="52"/>
      <c r="L315" s="52"/>
      <c r="M315" s="52"/>
      <c r="N315" s="52"/>
      <c r="O315" s="52"/>
      <c r="P315" s="52"/>
      <c r="Q315" s="52"/>
      <c r="R315" s="52"/>
      <c r="S315" s="52"/>
    </row>
    <row r="316" spans="2:19" ht="15.6" x14ac:dyDescent="0.3">
      <c r="B316" s="52"/>
      <c r="C316" s="52"/>
      <c r="D316" s="52"/>
      <c r="E316" s="52"/>
      <c r="F316" s="52"/>
      <c r="G316" s="52"/>
      <c r="H316" s="52"/>
      <c r="I316" s="52"/>
      <c r="J316" s="52"/>
      <c r="K316" s="52"/>
      <c r="L316" s="52"/>
      <c r="M316" s="52"/>
      <c r="N316" s="52"/>
      <c r="O316" s="52"/>
      <c r="P316" s="52"/>
      <c r="Q316" s="52"/>
      <c r="R316" s="52"/>
      <c r="S316" s="52"/>
    </row>
    <row r="317" spans="2:19" ht="15.6" x14ac:dyDescent="0.3">
      <c r="B317" s="52"/>
      <c r="C317" s="52"/>
      <c r="D317" s="52"/>
      <c r="E317" s="52"/>
      <c r="F317" s="52"/>
      <c r="G317" s="52"/>
      <c r="H317" s="52"/>
      <c r="I317" s="52"/>
      <c r="J317" s="52"/>
      <c r="K317" s="52"/>
      <c r="L317" s="52"/>
      <c r="M317" s="52"/>
      <c r="N317" s="52"/>
      <c r="O317" s="52"/>
      <c r="P317" s="52"/>
      <c r="Q317" s="52"/>
      <c r="R317" s="52"/>
      <c r="S317" s="52"/>
    </row>
    <row r="318" spans="2:19" ht="15.6" x14ac:dyDescent="0.3">
      <c r="B318" s="52"/>
      <c r="C318" s="52"/>
      <c r="D318" s="52"/>
      <c r="E318" s="52"/>
      <c r="F318" s="52"/>
      <c r="G318" s="52"/>
      <c r="H318" s="52"/>
      <c r="I318" s="52"/>
      <c r="J318" s="52"/>
      <c r="K318" s="52"/>
      <c r="L318" s="52"/>
      <c r="M318" s="52"/>
      <c r="N318" s="52"/>
      <c r="O318" s="52"/>
      <c r="P318" s="52"/>
      <c r="Q318" s="52"/>
      <c r="R318" s="52"/>
      <c r="S318" s="52"/>
    </row>
    <row r="319" spans="2:19" ht="15.6" x14ac:dyDescent="0.3">
      <c r="B319" s="52"/>
      <c r="C319" s="52"/>
      <c r="D319" s="52"/>
      <c r="E319" s="52"/>
      <c r="F319" s="52"/>
      <c r="G319" s="52"/>
      <c r="H319" s="52"/>
      <c r="I319" s="52"/>
      <c r="J319" s="52"/>
      <c r="K319" s="52"/>
      <c r="L319" s="52"/>
      <c r="M319" s="52"/>
      <c r="N319" s="52"/>
      <c r="O319" s="52"/>
      <c r="P319" s="52"/>
      <c r="Q319" s="52"/>
      <c r="R319" s="52"/>
      <c r="S319" s="52"/>
    </row>
    <row r="320" spans="2:19" ht="15.6" x14ac:dyDescent="0.3">
      <c r="B320" s="52"/>
      <c r="C320" s="52"/>
      <c r="D320" s="52"/>
      <c r="E320" s="52"/>
      <c r="F320" s="52"/>
      <c r="G320" s="52"/>
      <c r="H320" s="52"/>
      <c r="I320" s="52"/>
      <c r="J320" s="52"/>
      <c r="K320" s="52"/>
      <c r="L320" s="52"/>
      <c r="M320" s="52"/>
      <c r="N320" s="52"/>
      <c r="O320" s="52"/>
      <c r="P320" s="52"/>
      <c r="Q320" s="52"/>
      <c r="R320" s="52"/>
      <c r="S320" s="52"/>
    </row>
    <row r="321" spans="2:19" ht="15.6" x14ac:dyDescent="0.3">
      <c r="B321" s="52"/>
      <c r="C321" s="52"/>
      <c r="D321" s="52"/>
      <c r="E321" s="52"/>
      <c r="F321" s="52"/>
      <c r="G321" s="52"/>
      <c r="H321" s="52"/>
      <c r="I321" s="52"/>
      <c r="J321" s="52"/>
      <c r="K321" s="52"/>
      <c r="L321" s="52"/>
      <c r="M321" s="52"/>
      <c r="N321" s="52"/>
      <c r="O321" s="52"/>
      <c r="P321" s="52"/>
      <c r="Q321" s="52"/>
      <c r="R321" s="52"/>
      <c r="S321" s="52"/>
    </row>
    <row r="322" spans="2:19" ht="15.6" x14ac:dyDescent="0.3">
      <c r="B322" s="52"/>
      <c r="C322" s="52"/>
      <c r="D322" s="52"/>
      <c r="E322" s="52"/>
      <c r="F322" s="52"/>
      <c r="G322" s="52"/>
      <c r="H322" s="52"/>
      <c r="I322" s="52"/>
      <c r="J322" s="52"/>
      <c r="K322" s="52"/>
      <c r="L322" s="52"/>
      <c r="M322" s="52"/>
      <c r="N322" s="52"/>
      <c r="O322" s="52"/>
      <c r="P322" s="52"/>
      <c r="Q322" s="52"/>
      <c r="R322" s="52"/>
      <c r="S322" s="52"/>
    </row>
    <row r="323" spans="2:19" ht="15.6" x14ac:dyDescent="0.3">
      <c r="B323" s="52"/>
      <c r="C323" s="52"/>
      <c r="D323" s="52"/>
      <c r="E323" s="52"/>
      <c r="F323" s="52"/>
      <c r="G323" s="52"/>
      <c r="H323" s="52"/>
      <c r="I323" s="52"/>
      <c r="J323" s="52"/>
      <c r="K323" s="52"/>
      <c r="L323" s="52"/>
      <c r="M323" s="52"/>
      <c r="N323" s="52"/>
      <c r="O323" s="52"/>
      <c r="P323" s="52"/>
      <c r="Q323" s="52"/>
      <c r="R323" s="52"/>
      <c r="S323" s="52"/>
    </row>
    <row r="324" spans="2:19" ht="15.6" x14ac:dyDescent="0.3">
      <c r="B324" s="52"/>
      <c r="C324" s="52"/>
      <c r="D324" s="52"/>
      <c r="E324" s="52"/>
      <c r="F324" s="52"/>
      <c r="G324" s="52"/>
      <c r="H324" s="52"/>
      <c r="I324" s="52"/>
      <c r="J324" s="52"/>
      <c r="K324" s="52"/>
      <c r="L324" s="52"/>
      <c r="M324" s="52"/>
      <c r="N324" s="52"/>
      <c r="O324" s="52"/>
      <c r="P324" s="52"/>
      <c r="Q324" s="52"/>
      <c r="R324" s="52"/>
      <c r="S324" s="52"/>
    </row>
    <row r="325" spans="2:19" ht="15.6" x14ac:dyDescent="0.3">
      <c r="B325" s="52"/>
      <c r="C325" s="52"/>
      <c r="D325" s="52"/>
      <c r="E325" s="52"/>
      <c r="F325" s="52"/>
      <c r="G325" s="52"/>
      <c r="H325" s="52"/>
      <c r="I325" s="52"/>
      <c r="J325" s="52"/>
      <c r="K325" s="52"/>
      <c r="L325" s="52"/>
      <c r="M325" s="52"/>
      <c r="N325" s="52"/>
      <c r="O325" s="52"/>
      <c r="P325" s="52"/>
      <c r="Q325" s="52"/>
      <c r="R325" s="52"/>
      <c r="S325" s="52"/>
    </row>
    <row r="326" spans="2:19" ht="15.6" x14ac:dyDescent="0.3">
      <c r="B326" s="52"/>
      <c r="C326" s="52"/>
      <c r="D326" s="52"/>
      <c r="E326" s="52"/>
      <c r="F326" s="52"/>
      <c r="G326" s="52"/>
      <c r="H326" s="52"/>
      <c r="I326" s="52"/>
      <c r="J326" s="52"/>
      <c r="K326" s="52"/>
      <c r="L326" s="52"/>
      <c r="M326" s="52"/>
      <c r="N326" s="52"/>
      <c r="O326" s="52"/>
      <c r="P326" s="52"/>
      <c r="Q326" s="52"/>
      <c r="R326" s="52"/>
      <c r="S326" s="52"/>
    </row>
    <row r="327" spans="2:19" ht="15.6" x14ac:dyDescent="0.3">
      <c r="B327" s="52"/>
      <c r="C327" s="52"/>
      <c r="D327" s="52"/>
      <c r="E327" s="52"/>
      <c r="F327" s="52"/>
      <c r="G327" s="52"/>
      <c r="H327" s="52"/>
      <c r="I327" s="52"/>
      <c r="J327" s="52"/>
      <c r="K327" s="52"/>
      <c r="L327" s="52"/>
      <c r="M327" s="52"/>
      <c r="N327" s="52"/>
      <c r="O327" s="52"/>
      <c r="P327" s="52"/>
      <c r="Q327" s="52"/>
      <c r="R327" s="52"/>
      <c r="S327" s="52"/>
    </row>
    <row r="328" spans="2:19" ht="15.6" x14ac:dyDescent="0.3">
      <c r="B328" s="52"/>
      <c r="C328" s="52"/>
      <c r="D328" s="52"/>
      <c r="E328" s="52"/>
      <c r="F328" s="52"/>
      <c r="G328" s="52"/>
      <c r="H328" s="52"/>
      <c r="I328" s="52"/>
      <c r="J328" s="52"/>
      <c r="K328" s="52"/>
      <c r="L328" s="52"/>
      <c r="M328" s="52"/>
      <c r="N328" s="52"/>
      <c r="O328" s="52"/>
      <c r="P328" s="52"/>
      <c r="Q328" s="52"/>
      <c r="R328" s="52"/>
      <c r="S328" s="52"/>
    </row>
    <row r="329" spans="2:19" ht="15.6" x14ac:dyDescent="0.3">
      <c r="B329" s="52"/>
      <c r="C329" s="52"/>
      <c r="D329" s="52"/>
      <c r="E329" s="52"/>
      <c r="F329" s="52"/>
      <c r="G329" s="52"/>
      <c r="H329" s="52"/>
      <c r="I329" s="52"/>
      <c r="J329" s="52"/>
      <c r="K329" s="52"/>
      <c r="L329" s="52"/>
      <c r="M329" s="52"/>
      <c r="N329" s="52"/>
      <c r="O329" s="52"/>
      <c r="P329" s="52"/>
      <c r="Q329" s="52"/>
      <c r="R329" s="52"/>
      <c r="S329" s="52"/>
    </row>
    <row r="330" spans="2:19" ht="15.6" x14ac:dyDescent="0.3">
      <c r="B330" s="52"/>
      <c r="C330" s="52"/>
      <c r="D330" s="52"/>
      <c r="E330" s="52"/>
      <c r="F330" s="52"/>
      <c r="G330" s="52"/>
      <c r="H330" s="52"/>
      <c r="I330" s="52"/>
      <c r="J330" s="52"/>
      <c r="K330" s="52"/>
      <c r="L330" s="52"/>
      <c r="M330" s="52"/>
      <c r="N330" s="52"/>
      <c r="O330" s="52"/>
      <c r="P330" s="52"/>
      <c r="Q330" s="52"/>
      <c r="R330" s="52"/>
      <c r="S330" s="52"/>
    </row>
    <row r="331" spans="2:19" ht="15.6" x14ac:dyDescent="0.3">
      <c r="B331" s="52"/>
      <c r="C331" s="52"/>
      <c r="D331" s="52"/>
      <c r="E331" s="52"/>
      <c r="F331" s="52"/>
      <c r="G331" s="52"/>
      <c r="H331" s="52"/>
      <c r="I331" s="52"/>
      <c r="J331" s="52"/>
      <c r="K331" s="52"/>
      <c r="L331" s="52"/>
      <c r="M331" s="52"/>
      <c r="N331" s="52"/>
      <c r="O331" s="52"/>
      <c r="P331" s="52"/>
      <c r="Q331" s="52"/>
      <c r="R331" s="52"/>
      <c r="S331" s="52"/>
    </row>
    <row r="332" spans="2:19" ht="15.6" x14ac:dyDescent="0.3">
      <c r="B332" s="52"/>
      <c r="C332" s="52"/>
      <c r="D332" s="52"/>
      <c r="E332" s="52"/>
      <c r="F332" s="52"/>
      <c r="G332" s="52"/>
      <c r="H332" s="52"/>
      <c r="I332" s="52"/>
      <c r="J332" s="52"/>
      <c r="K332" s="52"/>
      <c r="L332" s="52"/>
      <c r="M332" s="52"/>
      <c r="N332" s="52"/>
      <c r="O332" s="52"/>
      <c r="P332" s="52"/>
      <c r="Q332" s="52"/>
      <c r="R332" s="52"/>
      <c r="S332" s="52"/>
    </row>
    <row r="333" spans="2:19" ht="15.6" x14ac:dyDescent="0.3">
      <c r="B333" s="52"/>
      <c r="C333" s="52"/>
      <c r="D333" s="52"/>
      <c r="E333" s="52"/>
      <c r="F333" s="52"/>
      <c r="G333" s="52"/>
      <c r="H333" s="52"/>
      <c r="I333" s="52"/>
      <c r="J333" s="52"/>
      <c r="K333" s="52"/>
      <c r="L333" s="52"/>
      <c r="M333" s="52"/>
      <c r="N333" s="52"/>
      <c r="O333" s="52"/>
      <c r="P333" s="52"/>
      <c r="Q333" s="52"/>
      <c r="R333" s="52"/>
      <c r="S333" s="52"/>
    </row>
    <row r="334" spans="2:19" ht="15.6" x14ac:dyDescent="0.3">
      <c r="B334" s="52"/>
      <c r="C334" s="52"/>
      <c r="D334" s="52"/>
      <c r="E334" s="52"/>
      <c r="F334" s="52"/>
      <c r="G334" s="52"/>
      <c r="H334" s="52"/>
      <c r="I334" s="52"/>
      <c r="J334" s="52"/>
      <c r="K334" s="52"/>
      <c r="L334" s="52"/>
      <c r="M334" s="52"/>
      <c r="N334" s="52"/>
      <c r="O334" s="52"/>
      <c r="P334" s="52"/>
      <c r="Q334" s="52"/>
      <c r="R334" s="52"/>
      <c r="S334" s="52"/>
    </row>
    <row r="335" spans="2:19" ht="15.6" x14ac:dyDescent="0.3">
      <c r="B335" s="52"/>
      <c r="C335" s="52"/>
      <c r="D335" s="52"/>
      <c r="E335" s="52"/>
      <c r="F335" s="52"/>
      <c r="G335" s="52"/>
      <c r="H335" s="52"/>
      <c r="I335" s="52"/>
      <c r="J335" s="52"/>
      <c r="K335" s="52"/>
      <c r="L335" s="52"/>
      <c r="M335" s="52"/>
      <c r="N335" s="52"/>
      <c r="O335" s="52"/>
      <c r="P335" s="52"/>
      <c r="Q335" s="52"/>
      <c r="R335" s="52"/>
      <c r="S335" s="52"/>
    </row>
    <row r="336" spans="2:19" ht="15.6" x14ac:dyDescent="0.3">
      <c r="B336" s="52"/>
      <c r="C336" s="52"/>
      <c r="D336" s="52"/>
      <c r="E336" s="52"/>
      <c r="F336" s="52"/>
      <c r="G336" s="52"/>
      <c r="H336" s="52"/>
      <c r="I336" s="52"/>
      <c r="J336" s="52"/>
      <c r="K336" s="52"/>
      <c r="L336" s="52"/>
      <c r="M336" s="52"/>
      <c r="N336" s="52"/>
      <c r="O336" s="52"/>
      <c r="P336" s="52"/>
      <c r="Q336" s="52"/>
      <c r="R336" s="52"/>
      <c r="S336" s="52"/>
    </row>
    <row r="337" spans="2:19" ht="15.6" x14ac:dyDescent="0.3">
      <c r="B337" s="52"/>
      <c r="C337" s="52"/>
      <c r="D337" s="52"/>
      <c r="E337" s="52"/>
      <c r="F337" s="52"/>
      <c r="G337" s="52"/>
      <c r="H337" s="52"/>
      <c r="I337" s="52"/>
      <c r="J337" s="52"/>
      <c r="K337" s="52"/>
      <c r="L337" s="52"/>
      <c r="M337" s="52"/>
      <c r="N337" s="52"/>
      <c r="O337" s="52"/>
      <c r="P337" s="52"/>
      <c r="Q337" s="52"/>
      <c r="R337" s="52"/>
      <c r="S337" s="52"/>
    </row>
    <row r="338" spans="2:19" ht="15.6" x14ac:dyDescent="0.3">
      <c r="B338" s="52"/>
      <c r="C338" s="52"/>
      <c r="D338" s="52"/>
      <c r="E338" s="52"/>
      <c r="F338" s="52"/>
      <c r="G338" s="52"/>
      <c r="H338" s="52"/>
      <c r="I338" s="52"/>
      <c r="J338" s="52"/>
      <c r="K338" s="52"/>
      <c r="L338" s="52"/>
      <c r="M338" s="52"/>
      <c r="N338" s="52"/>
      <c r="O338" s="52"/>
      <c r="P338" s="52"/>
      <c r="Q338" s="52"/>
      <c r="R338" s="52"/>
      <c r="S338" s="52"/>
    </row>
    <row r="339" spans="2:19" ht="15.6" x14ac:dyDescent="0.3">
      <c r="B339" s="52"/>
      <c r="C339" s="52"/>
      <c r="D339" s="52"/>
      <c r="E339" s="52"/>
      <c r="F339" s="52"/>
      <c r="G339" s="52"/>
      <c r="H339" s="52"/>
      <c r="I339" s="52"/>
      <c r="J339" s="52"/>
      <c r="K339" s="52"/>
      <c r="L339" s="52"/>
      <c r="M339" s="52"/>
      <c r="N339" s="52"/>
      <c r="O339" s="52"/>
      <c r="P339" s="52"/>
      <c r="Q339" s="52"/>
      <c r="R339" s="52"/>
      <c r="S339" s="52"/>
    </row>
    <row r="340" spans="2:19" ht="15.6" x14ac:dyDescent="0.3">
      <c r="B340" s="52"/>
      <c r="C340" s="52"/>
      <c r="D340" s="52"/>
      <c r="E340" s="52"/>
      <c r="F340" s="52"/>
      <c r="G340" s="52"/>
      <c r="H340" s="52"/>
      <c r="I340" s="52"/>
      <c r="J340" s="52"/>
      <c r="K340" s="52"/>
      <c r="L340" s="52"/>
      <c r="M340" s="52"/>
      <c r="N340" s="52"/>
      <c r="O340" s="52"/>
      <c r="P340" s="52"/>
      <c r="Q340" s="52"/>
      <c r="R340" s="52"/>
      <c r="S340" s="52"/>
    </row>
    <row r="341" spans="2:19" ht="15.6" x14ac:dyDescent="0.3">
      <c r="B341" s="52"/>
      <c r="C341" s="52"/>
      <c r="D341" s="52"/>
      <c r="E341" s="52"/>
      <c r="F341" s="52"/>
      <c r="G341" s="52"/>
      <c r="H341" s="52"/>
      <c r="I341" s="52"/>
      <c r="J341" s="52"/>
      <c r="K341" s="52"/>
      <c r="L341" s="52"/>
      <c r="M341" s="52"/>
      <c r="N341" s="52"/>
      <c r="O341" s="52"/>
      <c r="P341" s="52"/>
      <c r="Q341" s="52"/>
      <c r="R341" s="52"/>
      <c r="S341" s="52"/>
    </row>
    <row r="342" spans="2:19" ht="15.6" x14ac:dyDescent="0.3">
      <c r="B342" s="52"/>
      <c r="C342" s="52"/>
      <c r="D342" s="52"/>
      <c r="E342" s="52"/>
      <c r="F342" s="52"/>
      <c r="G342" s="52"/>
      <c r="H342" s="52"/>
      <c r="I342" s="52"/>
      <c r="J342" s="52"/>
      <c r="K342" s="52"/>
      <c r="L342" s="52"/>
      <c r="M342" s="52"/>
      <c r="N342" s="52"/>
      <c r="O342" s="52"/>
      <c r="P342" s="52"/>
      <c r="Q342" s="52"/>
      <c r="R342" s="52"/>
      <c r="S342" s="52"/>
    </row>
    <row r="343" spans="2:19" ht="15.6" x14ac:dyDescent="0.3">
      <c r="B343" s="52"/>
      <c r="C343" s="52"/>
      <c r="D343" s="52"/>
      <c r="E343" s="52"/>
      <c r="F343" s="52"/>
      <c r="G343" s="52"/>
      <c r="H343" s="52"/>
      <c r="I343" s="52"/>
      <c r="J343" s="52"/>
      <c r="K343" s="52"/>
      <c r="L343" s="52"/>
      <c r="M343" s="52"/>
      <c r="N343" s="52"/>
      <c r="O343" s="52"/>
      <c r="P343" s="52"/>
      <c r="Q343" s="52"/>
      <c r="R343" s="52"/>
      <c r="S343" s="52"/>
    </row>
    <row r="344" spans="2:19" ht="15.6" x14ac:dyDescent="0.3">
      <c r="B344" s="52"/>
      <c r="C344" s="52"/>
      <c r="D344" s="52"/>
      <c r="E344" s="52"/>
      <c r="F344" s="52"/>
      <c r="G344" s="52"/>
      <c r="H344" s="52"/>
      <c r="I344" s="52"/>
      <c r="J344" s="52"/>
      <c r="K344" s="52"/>
      <c r="L344" s="52"/>
      <c r="M344" s="52"/>
      <c r="N344" s="52"/>
      <c r="O344" s="52"/>
      <c r="P344" s="52"/>
      <c r="Q344" s="52"/>
      <c r="R344" s="52"/>
      <c r="S344" s="52"/>
    </row>
    <row r="345" spans="2:19" ht="15.6" x14ac:dyDescent="0.3">
      <c r="B345" s="52"/>
      <c r="C345" s="52"/>
      <c r="D345" s="52"/>
      <c r="E345" s="52"/>
      <c r="F345" s="52"/>
      <c r="G345" s="52"/>
      <c r="H345" s="52"/>
      <c r="I345" s="52"/>
      <c r="J345" s="52"/>
      <c r="K345" s="52"/>
      <c r="L345" s="52"/>
      <c r="M345" s="52"/>
      <c r="N345" s="52"/>
      <c r="O345" s="52"/>
      <c r="P345" s="52"/>
      <c r="Q345" s="52"/>
      <c r="R345" s="52"/>
      <c r="S345" s="52"/>
    </row>
    <row r="346" spans="2:19" ht="15.6" x14ac:dyDescent="0.3">
      <c r="B346" s="52"/>
      <c r="C346" s="52"/>
      <c r="D346" s="52"/>
      <c r="E346" s="52"/>
      <c r="F346" s="52"/>
      <c r="G346" s="52"/>
      <c r="H346" s="52"/>
      <c r="I346" s="52"/>
      <c r="J346" s="52"/>
      <c r="K346" s="52"/>
      <c r="L346" s="52"/>
      <c r="M346" s="52"/>
      <c r="N346" s="52"/>
      <c r="O346" s="52"/>
      <c r="P346" s="52"/>
      <c r="Q346" s="52"/>
      <c r="R346" s="52"/>
      <c r="S346" s="52"/>
    </row>
    <row r="347" spans="2:19" ht="15.6" x14ac:dyDescent="0.3">
      <c r="B347" s="52"/>
      <c r="C347" s="52"/>
      <c r="D347" s="52"/>
      <c r="E347" s="52"/>
      <c r="F347" s="52"/>
      <c r="G347" s="52"/>
      <c r="H347" s="52"/>
      <c r="I347" s="52"/>
      <c r="J347" s="52"/>
      <c r="K347" s="52"/>
      <c r="L347" s="52"/>
      <c r="M347" s="52"/>
      <c r="N347" s="52"/>
      <c r="O347" s="52"/>
      <c r="P347" s="52"/>
      <c r="Q347" s="52"/>
      <c r="R347" s="52"/>
      <c r="S347" s="52"/>
    </row>
    <row r="348" spans="2:19" ht="15.6" x14ac:dyDescent="0.3">
      <c r="B348" s="52"/>
      <c r="C348" s="52"/>
      <c r="D348" s="52"/>
      <c r="E348" s="52"/>
      <c r="F348" s="52"/>
      <c r="G348" s="52"/>
      <c r="H348" s="52"/>
      <c r="I348" s="52"/>
      <c r="J348" s="52"/>
      <c r="K348" s="52"/>
      <c r="L348" s="52"/>
      <c r="M348" s="52"/>
      <c r="N348" s="52"/>
      <c r="O348" s="52"/>
      <c r="P348" s="52"/>
      <c r="Q348" s="52"/>
      <c r="R348" s="52"/>
      <c r="S348" s="52"/>
    </row>
    <row r="349" spans="2:19" ht="15.6" x14ac:dyDescent="0.3">
      <c r="B349" s="52"/>
      <c r="C349" s="52"/>
      <c r="D349" s="52"/>
      <c r="E349" s="52"/>
      <c r="F349" s="52"/>
      <c r="G349" s="52"/>
      <c r="H349" s="52"/>
      <c r="I349" s="52"/>
      <c r="J349" s="52"/>
      <c r="K349" s="52"/>
      <c r="L349" s="52"/>
      <c r="M349" s="52"/>
      <c r="N349" s="52"/>
      <c r="O349" s="52"/>
      <c r="P349" s="52"/>
      <c r="Q349" s="52"/>
      <c r="R349" s="52"/>
      <c r="S349" s="52"/>
    </row>
    <row r="350" spans="2:19" ht="15.6" x14ac:dyDescent="0.3">
      <c r="B350" s="52"/>
      <c r="C350" s="52"/>
      <c r="D350" s="52"/>
      <c r="E350" s="52"/>
      <c r="F350" s="52"/>
      <c r="G350" s="52"/>
      <c r="H350" s="52"/>
      <c r="I350" s="52"/>
      <c r="J350" s="52"/>
      <c r="K350" s="52"/>
      <c r="L350" s="52"/>
      <c r="M350" s="52"/>
      <c r="N350" s="52"/>
      <c r="O350" s="52"/>
      <c r="P350" s="52"/>
      <c r="Q350" s="52"/>
      <c r="R350" s="52"/>
      <c r="S350" s="52"/>
    </row>
    <row r="351" spans="2:19" ht="15.6" x14ac:dyDescent="0.3">
      <c r="B351" s="52"/>
      <c r="C351" s="52"/>
      <c r="D351" s="52"/>
      <c r="E351" s="52"/>
      <c r="F351" s="52"/>
      <c r="G351" s="52"/>
      <c r="H351" s="52"/>
      <c r="I351" s="52"/>
      <c r="J351" s="52"/>
      <c r="K351" s="52"/>
      <c r="L351" s="52"/>
      <c r="M351" s="52"/>
      <c r="N351" s="52"/>
      <c r="O351" s="52"/>
      <c r="P351" s="52"/>
      <c r="Q351" s="52"/>
      <c r="R351" s="52"/>
      <c r="S351" s="52"/>
    </row>
    <row r="352" spans="2:19" ht="15.6" x14ac:dyDescent="0.3">
      <c r="B352" s="52"/>
      <c r="C352" s="52"/>
      <c r="D352" s="52"/>
      <c r="E352" s="52"/>
      <c r="F352" s="52"/>
      <c r="G352" s="52"/>
      <c r="H352" s="52"/>
      <c r="I352" s="52"/>
      <c r="J352" s="52"/>
      <c r="K352" s="52"/>
      <c r="L352" s="52"/>
      <c r="M352" s="52"/>
      <c r="N352" s="52"/>
      <c r="O352" s="52"/>
      <c r="P352" s="52"/>
      <c r="Q352" s="52"/>
      <c r="R352" s="52"/>
      <c r="S352" s="52"/>
    </row>
    <row r="353" spans="2:19" ht="15.6" x14ac:dyDescent="0.3">
      <c r="B353" s="52"/>
      <c r="C353" s="52"/>
      <c r="D353" s="52"/>
      <c r="E353" s="52"/>
      <c r="F353" s="52"/>
      <c r="G353" s="52"/>
      <c r="H353" s="52"/>
      <c r="I353" s="52"/>
      <c r="J353" s="52"/>
      <c r="K353" s="52"/>
      <c r="L353" s="52"/>
      <c r="M353" s="52"/>
      <c r="N353" s="52"/>
      <c r="O353" s="52"/>
      <c r="P353" s="52"/>
      <c r="Q353" s="52"/>
      <c r="R353" s="52"/>
      <c r="S353" s="52"/>
    </row>
    <row r="354" spans="2:19" ht="15.6" x14ac:dyDescent="0.3">
      <c r="B354" s="52"/>
      <c r="C354" s="52"/>
      <c r="D354" s="52"/>
      <c r="E354" s="52"/>
      <c r="F354" s="52"/>
      <c r="G354" s="52"/>
      <c r="H354" s="52"/>
      <c r="I354" s="52"/>
      <c r="J354" s="52"/>
      <c r="K354" s="52"/>
      <c r="L354" s="52"/>
      <c r="M354" s="52"/>
      <c r="N354" s="52"/>
      <c r="O354" s="52"/>
      <c r="P354" s="52"/>
      <c r="Q354" s="52"/>
      <c r="R354" s="52"/>
      <c r="S354" s="52"/>
    </row>
    <row r="355" spans="2:19" ht="15.6" x14ac:dyDescent="0.3">
      <c r="B355" s="52"/>
      <c r="C355" s="52"/>
      <c r="D355" s="52"/>
      <c r="E355" s="52"/>
      <c r="F355" s="52"/>
      <c r="G355" s="52"/>
      <c r="H355" s="52"/>
      <c r="I355" s="52"/>
      <c r="J355" s="52"/>
      <c r="K355" s="52"/>
      <c r="L355" s="52"/>
      <c r="M355" s="52"/>
      <c r="N355" s="52"/>
      <c r="O355" s="52"/>
      <c r="P355" s="52"/>
      <c r="Q355" s="52"/>
      <c r="R355" s="52"/>
      <c r="S355" s="52"/>
    </row>
    <row r="356" spans="2:19" ht="15.6" x14ac:dyDescent="0.3">
      <c r="B356" s="52"/>
      <c r="C356" s="52"/>
      <c r="D356" s="52"/>
      <c r="E356" s="52"/>
      <c r="F356" s="52"/>
      <c r="G356" s="52"/>
      <c r="H356" s="52"/>
      <c r="I356" s="52"/>
      <c r="J356" s="52"/>
      <c r="K356" s="52"/>
      <c r="L356" s="52"/>
      <c r="M356" s="52"/>
      <c r="N356" s="52"/>
      <c r="O356" s="52"/>
      <c r="P356" s="52"/>
      <c r="Q356" s="52"/>
      <c r="R356" s="52"/>
      <c r="S356" s="52"/>
    </row>
    <row r="357" spans="2:19" ht="15.6" x14ac:dyDescent="0.3">
      <c r="B357" s="52"/>
      <c r="C357" s="52"/>
      <c r="D357" s="52"/>
      <c r="E357" s="52"/>
      <c r="F357" s="52"/>
      <c r="G357" s="52"/>
      <c r="H357" s="52"/>
      <c r="I357" s="52"/>
      <c r="J357" s="52"/>
      <c r="K357" s="52"/>
      <c r="L357" s="52"/>
      <c r="M357" s="52"/>
      <c r="N357" s="52"/>
      <c r="O357" s="52"/>
      <c r="P357" s="52"/>
      <c r="Q357" s="52"/>
      <c r="R357" s="52"/>
      <c r="S357" s="52"/>
    </row>
    <row r="358" spans="2:19" ht="15.6" x14ac:dyDescent="0.3">
      <c r="B358" s="52"/>
      <c r="C358" s="52"/>
      <c r="D358" s="52"/>
      <c r="E358" s="52"/>
      <c r="F358" s="52"/>
      <c r="G358" s="52"/>
      <c r="H358" s="52"/>
      <c r="I358" s="52"/>
      <c r="J358" s="52"/>
      <c r="K358" s="52"/>
      <c r="L358" s="52"/>
      <c r="M358" s="52"/>
      <c r="N358" s="52"/>
      <c r="O358" s="52"/>
      <c r="P358" s="52"/>
      <c r="Q358" s="52"/>
      <c r="R358" s="52"/>
      <c r="S358" s="52"/>
    </row>
    <row r="359" spans="2:19" ht="15.6" x14ac:dyDescent="0.3">
      <c r="B359" s="52"/>
      <c r="C359" s="52"/>
      <c r="D359" s="52"/>
      <c r="E359" s="52"/>
      <c r="F359" s="52"/>
      <c r="G359" s="52"/>
      <c r="H359" s="52"/>
      <c r="I359" s="52"/>
      <c r="J359" s="52"/>
      <c r="K359" s="52"/>
      <c r="L359" s="52"/>
      <c r="M359" s="52"/>
      <c r="N359" s="52"/>
      <c r="O359" s="52"/>
      <c r="P359" s="52"/>
      <c r="Q359" s="52"/>
      <c r="R359" s="52"/>
      <c r="S359" s="52"/>
    </row>
    <row r="360" spans="2:19" ht="15.6" x14ac:dyDescent="0.3">
      <c r="B360" s="52"/>
      <c r="C360" s="52"/>
      <c r="D360" s="52"/>
      <c r="E360" s="52"/>
      <c r="F360" s="52"/>
      <c r="G360" s="52"/>
      <c r="H360" s="52"/>
      <c r="I360" s="52"/>
      <c r="J360" s="52"/>
      <c r="K360" s="52"/>
      <c r="L360" s="52"/>
      <c r="M360" s="52"/>
      <c r="N360" s="52"/>
      <c r="O360" s="52"/>
      <c r="P360" s="52"/>
      <c r="Q360" s="52"/>
      <c r="R360" s="52"/>
      <c r="S360" s="52"/>
    </row>
    <row r="361" spans="2:19" ht="15.6" x14ac:dyDescent="0.3">
      <c r="B361" s="52"/>
      <c r="C361" s="52"/>
      <c r="D361" s="52"/>
      <c r="E361" s="52"/>
      <c r="F361" s="52"/>
      <c r="G361" s="52"/>
      <c r="H361" s="52"/>
      <c r="I361" s="52"/>
      <c r="J361" s="52"/>
      <c r="K361" s="52"/>
      <c r="L361" s="52"/>
      <c r="M361" s="52"/>
      <c r="N361" s="52"/>
      <c r="O361" s="52"/>
      <c r="P361" s="52"/>
      <c r="Q361" s="52"/>
      <c r="R361" s="52"/>
      <c r="S361" s="52"/>
    </row>
    <row r="362" spans="2:19" ht="15.6" x14ac:dyDescent="0.3">
      <c r="B362" s="52"/>
      <c r="C362" s="52"/>
      <c r="D362" s="52"/>
      <c r="E362" s="52"/>
      <c r="F362" s="52"/>
      <c r="G362" s="52"/>
      <c r="H362" s="52"/>
      <c r="I362" s="52"/>
      <c r="J362" s="52"/>
      <c r="K362" s="52"/>
      <c r="L362" s="52"/>
      <c r="M362" s="52"/>
      <c r="N362" s="52"/>
      <c r="O362" s="52"/>
      <c r="P362" s="52"/>
      <c r="Q362" s="52"/>
      <c r="R362" s="52"/>
      <c r="S362" s="52"/>
    </row>
    <row r="363" spans="2:19" ht="15.6" x14ac:dyDescent="0.3">
      <c r="B363" s="52"/>
      <c r="C363" s="52"/>
      <c r="D363" s="52"/>
      <c r="E363" s="52"/>
      <c r="F363" s="52"/>
      <c r="G363" s="52"/>
      <c r="H363" s="52"/>
      <c r="I363" s="52"/>
      <c r="J363" s="52"/>
      <c r="K363" s="52"/>
      <c r="L363" s="52"/>
      <c r="M363" s="52"/>
      <c r="N363" s="52"/>
      <c r="O363" s="52"/>
      <c r="P363" s="52"/>
      <c r="Q363" s="52"/>
      <c r="R363" s="52"/>
      <c r="S363" s="52"/>
    </row>
    <row r="364" spans="2:19" ht="15.6" x14ac:dyDescent="0.3">
      <c r="B364" s="52"/>
      <c r="C364" s="52"/>
      <c r="D364" s="52"/>
      <c r="E364" s="52"/>
      <c r="F364" s="52"/>
      <c r="G364" s="52"/>
      <c r="H364" s="52"/>
      <c r="I364" s="52"/>
      <c r="J364" s="52"/>
      <c r="K364" s="52"/>
      <c r="L364" s="52"/>
      <c r="M364" s="52"/>
      <c r="N364" s="52"/>
      <c r="O364" s="52"/>
      <c r="P364" s="52"/>
      <c r="Q364" s="52"/>
      <c r="R364" s="52"/>
      <c r="S364" s="52"/>
    </row>
    <row r="365" spans="2:19" ht="15.6" x14ac:dyDescent="0.3">
      <c r="B365" s="52"/>
      <c r="C365" s="52"/>
      <c r="D365" s="52"/>
      <c r="E365" s="52"/>
      <c r="F365" s="52"/>
      <c r="G365" s="52"/>
      <c r="H365" s="52"/>
      <c r="I365" s="52"/>
      <c r="J365" s="52"/>
      <c r="K365" s="52"/>
      <c r="L365" s="52"/>
      <c r="M365" s="52"/>
      <c r="N365" s="52"/>
      <c r="O365" s="52"/>
      <c r="P365" s="52"/>
      <c r="Q365" s="52"/>
      <c r="R365" s="52"/>
      <c r="S365" s="52"/>
    </row>
    <row r="366" spans="2:19" ht="15.6" x14ac:dyDescent="0.3">
      <c r="B366" s="52"/>
      <c r="C366" s="52"/>
      <c r="D366" s="52"/>
      <c r="E366" s="52"/>
      <c r="F366" s="52"/>
      <c r="G366" s="52"/>
      <c r="H366" s="52"/>
      <c r="I366" s="52"/>
      <c r="J366" s="52"/>
      <c r="K366" s="52"/>
      <c r="L366" s="52"/>
      <c r="M366" s="52"/>
      <c r="N366" s="52"/>
      <c r="O366" s="52"/>
      <c r="P366" s="52"/>
      <c r="Q366" s="52"/>
      <c r="R366" s="52"/>
      <c r="S366" s="52"/>
    </row>
    <row r="367" spans="2:19" ht="15.6" x14ac:dyDescent="0.3">
      <c r="B367" s="52"/>
      <c r="C367" s="52"/>
      <c r="D367" s="52"/>
      <c r="E367" s="52"/>
      <c r="F367" s="52"/>
      <c r="G367" s="52"/>
      <c r="H367" s="52"/>
      <c r="I367" s="52"/>
      <c r="J367" s="52"/>
      <c r="K367" s="52"/>
      <c r="L367" s="52"/>
      <c r="M367" s="52"/>
      <c r="N367" s="52"/>
      <c r="O367" s="52"/>
      <c r="P367" s="52"/>
      <c r="Q367" s="52"/>
      <c r="R367" s="52"/>
      <c r="S367" s="52"/>
    </row>
    <row r="368" spans="2:19" ht="15.6" x14ac:dyDescent="0.3">
      <c r="B368" s="52"/>
      <c r="C368" s="52"/>
      <c r="D368" s="52"/>
      <c r="E368" s="52"/>
      <c r="F368" s="52"/>
      <c r="G368" s="52"/>
      <c r="H368" s="52"/>
      <c r="I368" s="52"/>
      <c r="J368" s="52"/>
      <c r="K368" s="52"/>
      <c r="L368" s="52"/>
      <c r="M368" s="52"/>
      <c r="N368" s="52"/>
      <c r="O368" s="52"/>
      <c r="P368" s="52"/>
      <c r="Q368" s="52"/>
      <c r="R368" s="52"/>
      <c r="S368" s="52"/>
    </row>
    <row r="369" spans="2:19" ht="15.6" x14ac:dyDescent="0.3">
      <c r="B369" s="52"/>
      <c r="C369" s="52"/>
      <c r="D369" s="52"/>
      <c r="E369" s="52"/>
      <c r="F369" s="52"/>
      <c r="G369" s="52"/>
      <c r="H369" s="52"/>
      <c r="I369" s="52"/>
      <c r="J369" s="52"/>
      <c r="K369" s="52"/>
      <c r="L369" s="52"/>
      <c r="M369" s="52"/>
      <c r="N369" s="52"/>
      <c r="O369" s="52"/>
      <c r="P369" s="52"/>
      <c r="Q369" s="52"/>
      <c r="R369" s="52"/>
      <c r="S369" s="52"/>
    </row>
    <row r="370" spans="2:19" ht="15.6" x14ac:dyDescent="0.3">
      <c r="B370" s="52"/>
      <c r="C370" s="52"/>
      <c r="D370" s="52"/>
      <c r="E370" s="52"/>
      <c r="F370" s="52"/>
      <c r="G370" s="52"/>
      <c r="H370" s="52"/>
      <c r="I370" s="52"/>
      <c r="J370" s="52"/>
      <c r="K370" s="52"/>
      <c r="L370" s="52"/>
      <c r="M370" s="52"/>
      <c r="N370" s="52"/>
      <c r="O370" s="52"/>
      <c r="P370" s="52"/>
      <c r="Q370" s="52"/>
      <c r="R370" s="52"/>
      <c r="S370" s="52"/>
    </row>
    <row r="371" spans="2:19" ht="15.6" x14ac:dyDescent="0.3">
      <c r="B371" s="52"/>
      <c r="C371" s="52"/>
      <c r="D371" s="52"/>
      <c r="E371" s="52"/>
      <c r="F371" s="52"/>
      <c r="G371" s="52"/>
      <c r="H371" s="52"/>
      <c r="I371" s="52"/>
      <c r="J371" s="52"/>
      <c r="K371" s="52"/>
      <c r="L371" s="52"/>
      <c r="M371" s="52"/>
      <c r="N371" s="52"/>
      <c r="O371" s="52"/>
      <c r="P371" s="52"/>
      <c r="Q371" s="52"/>
      <c r="R371" s="52"/>
      <c r="S371" s="52"/>
    </row>
    <row r="372" spans="2:19" ht="15.6" x14ac:dyDescent="0.3">
      <c r="B372" s="52"/>
      <c r="C372" s="52"/>
      <c r="D372" s="52"/>
      <c r="E372" s="52"/>
      <c r="F372" s="52"/>
      <c r="G372" s="52"/>
      <c r="H372" s="52"/>
      <c r="I372" s="52"/>
      <c r="J372" s="52"/>
      <c r="K372" s="52"/>
      <c r="L372" s="52"/>
      <c r="M372" s="52"/>
      <c r="N372" s="52"/>
      <c r="O372" s="52"/>
      <c r="P372" s="52"/>
      <c r="Q372" s="52"/>
      <c r="R372" s="52"/>
      <c r="S372" s="52"/>
    </row>
    <row r="373" spans="2:19" ht="15.6" x14ac:dyDescent="0.3">
      <c r="B373" s="52"/>
      <c r="C373" s="52"/>
      <c r="D373" s="52"/>
      <c r="E373" s="52"/>
      <c r="F373" s="52"/>
      <c r="G373" s="52"/>
      <c r="H373" s="52"/>
      <c r="I373" s="52"/>
      <c r="J373" s="52"/>
      <c r="K373" s="52"/>
      <c r="L373" s="52"/>
      <c r="M373" s="52"/>
      <c r="N373" s="52"/>
      <c r="O373" s="52"/>
      <c r="P373" s="52"/>
      <c r="Q373" s="52"/>
      <c r="R373" s="52"/>
      <c r="S373" s="52"/>
    </row>
    <row r="374" spans="2:19" ht="15.6" x14ac:dyDescent="0.3">
      <c r="B374" s="52"/>
      <c r="C374" s="52"/>
      <c r="D374" s="52"/>
      <c r="E374" s="52"/>
      <c r="F374" s="52"/>
      <c r="G374" s="52"/>
      <c r="H374" s="52"/>
      <c r="I374" s="52"/>
      <c r="J374" s="52"/>
      <c r="K374" s="52"/>
      <c r="L374" s="52"/>
      <c r="M374" s="52"/>
      <c r="N374" s="52"/>
      <c r="O374" s="52"/>
      <c r="P374" s="52"/>
      <c r="Q374" s="52"/>
      <c r="R374" s="52"/>
      <c r="S374" s="52"/>
    </row>
    <row r="375" spans="2:19" ht="15.6" x14ac:dyDescent="0.3">
      <c r="B375" s="52"/>
      <c r="C375" s="52"/>
      <c r="D375" s="52"/>
      <c r="E375" s="52"/>
      <c r="F375" s="52"/>
      <c r="G375" s="52"/>
      <c r="H375" s="52"/>
      <c r="I375" s="52"/>
      <c r="J375" s="52"/>
      <c r="K375" s="52"/>
      <c r="L375" s="52"/>
      <c r="M375" s="52"/>
      <c r="N375" s="52"/>
      <c r="O375" s="52"/>
      <c r="P375" s="52"/>
      <c r="Q375" s="52"/>
      <c r="R375" s="52"/>
      <c r="S375" s="52"/>
    </row>
    <row r="376" spans="2:19" ht="15.6" x14ac:dyDescent="0.3">
      <c r="B376" s="52"/>
      <c r="C376" s="52"/>
      <c r="D376" s="52"/>
      <c r="E376" s="52"/>
      <c r="F376" s="52"/>
      <c r="G376" s="52"/>
      <c r="H376" s="52"/>
      <c r="I376" s="52"/>
      <c r="J376" s="52"/>
      <c r="K376" s="52"/>
      <c r="L376" s="52"/>
      <c r="M376" s="52"/>
      <c r="N376" s="52"/>
      <c r="O376" s="52"/>
      <c r="P376" s="52"/>
      <c r="Q376" s="52"/>
      <c r="R376" s="52"/>
      <c r="S376" s="52"/>
    </row>
    <row r="377" spans="2:19" ht="15.6" x14ac:dyDescent="0.3">
      <c r="B377" s="52"/>
      <c r="C377" s="52"/>
      <c r="D377" s="52"/>
      <c r="E377" s="52"/>
      <c r="F377" s="52"/>
      <c r="G377" s="52"/>
      <c r="H377" s="52"/>
      <c r="I377" s="52"/>
      <c r="J377" s="52"/>
      <c r="K377" s="52"/>
      <c r="L377" s="52"/>
      <c r="M377" s="52"/>
      <c r="N377" s="52"/>
      <c r="O377" s="52"/>
      <c r="P377" s="52"/>
      <c r="Q377" s="52"/>
      <c r="R377" s="52"/>
      <c r="S377" s="52"/>
    </row>
    <row r="378" spans="2:19" ht="15.6" x14ac:dyDescent="0.3">
      <c r="B378" s="52"/>
      <c r="C378" s="52"/>
      <c r="D378" s="52"/>
      <c r="E378" s="52"/>
      <c r="F378" s="52"/>
      <c r="G378" s="52"/>
      <c r="H378" s="52"/>
      <c r="I378" s="52"/>
      <c r="J378" s="52"/>
      <c r="K378" s="52"/>
      <c r="L378" s="52"/>
      <c r="M378" s="52"/>
      <c r="N378" s="52"/>
      <c r="O378" s="52"/>
      <c r="P378" s="52"/>
      <c r="Q378" s="52"/>
      <c r="R378" s="52"/>
      <c r="S378" s="52"/>
    </row>
    <row r="379" spans="2:19" ht="15.6" x14ac:dyDescent="0.3">
      <c r="B379" s="52"/>
      <c r="C379" s="52"/>
      <c r="D379" s="52"/>
      <c r="E379" s="52"/>
      <c r="F379" s="52"/>
      <c r="G379" s="52"/>
      <c r="H379" s="52"/>
      <c r="I379" s="52"/>
      <c r="J379" s="52"/>
      <c r="K379" s="52"/>
      <c r="L379" s="52"/>
      <c r="M379" s="52"/>
      <c r="N379" s="52"/>
      <c r="O379" s="52"/>
      <c r="P379" s="52"/>
      <c r="Q379" s="52"/>
      <c r="R379" s="52"/>
      <c r="S379" s="52"/>
    </row>
    <row r="380" spans="2:19" ht="15.6" x14ac:dyDescent="0.3">
      <c r="B380" s="52"/>
      <c r="C380" s="52"/>
      <c r="D380" s="52"/>
      <c r="E380" s="52"/>
      <c r="F380" s="52"/>
      <c r="G380" s="52"/>
      <c r="H380" s="52"/>
      <c r="I380" s="52"/>
      <c r="J380" s="52"/>
      <c r="K380" s="52"/>
      <c r="L380" s="52"/>
      <c r="M380" s="52"/>
      <c r="N380" s="52"/>
      <c r="O380" s="52"/>
      <c r="P380" s="52"/>
      <c r="Q380" s="52"/>
      <c r="R380" s="52"/>
      <c r="S380" s="52"/>
    </row>
    <row r="381" spans="2:19" ht="15.6" x14ac:dyDescent="0.3">
      <c r="B381" s="52"/>
      <c r="C381" s="52"/>
      <c r="D381" s="52"/>
      <c r="E381" s="52"/>
      <c r="F381" s="52"/>
      <c r="G381" s="52"/>
      <c r="H381" s="52"/>
      <c r="I381" s="52"/>
      <c r="J381" s="52"/>
      <c r="K381" s="52"/>
      <c r="L381" s="52"/>
      <c r="M381" s="52"/>
      <c r="N381" s="52"/>
      <c r="O381" s="52"/>
      <c r="P381" s="52"/>
      <c r="Q381" s="52"/>
      <c r="R381" s="52"/>
      <c r="S381" s="52"/>
    </row>
    <row r="382" spans="2:19" ht="15.6" x14ac:dyDescent="0.3">
      <c r="B382" s="52"/>
      <c r="C382" s="52"/>
      <c r="D382" s="52"/>
      <c r="E382" s="52"/>
      <c r="F382" s="52"/>
      <c r="G382" s="52"/>
      <c r="H382" s="52"/>
      <c r="I382" s="52"/>
      <c r="J382" s="52"/>
      <c r="K382" s="52"/>
      <c r="L382" s="52"/>
      <c r="M382" s="52"/>
      <c r="N382" s="52"/>
      <c r="O382" s="52"/>
      <c r="P382" s="52"/>
      <c r="Q382" s="52"/>
      <c r="R382" s="52"/>
      <c r="S382" s="52"/>
    </row>
    <row r="383" spans="2:19" ht="15.6" x14ac:dyDescent="0.3">
      <c r="B383" s="52"/>
      <c r="C383" s="52"/>
      <c r="D383" s="52"/>
      <c r="E383" s="52"/>
      <c r="F383" s="52"/>
      <c r="G383" s="52"/>
      <c r="H383" s="52"/>
      <c r="I383" s="52"/>
      <c r="J383" s="52"/>
      <c r="K383" s="52"/>
      <c r="L383" s="52"/>
      <c r="M383" s="52"/>
      <c r="N383" s="52"/>
      <c r="O383" s="52"/>
      <c r="P383" s="52"/>
      <c r="Q383" s="52"/>
      <c r="R383" s="52"/>
      <c r="S383" s="52"/>
    </row>
    <row r="384" spans="2:19" ht="15.6" x14ac:dyDescent="0.3">
      <c r="B384" s="52"/>
      <c r="C384" s="52"/>
      <c r="D384" s="52"/>
      <c r="E384" s="52"/>
      <c r="F384" s="52"/>
      <c r="G384" s="52"/>
      <c r="H384" s="52"/>
      <c r="I384" s="52"/>
      <c r="J384" s="52"/>
      <c r="K384" s="52"/>
      <c r="L384" s="52"/>
      <c r="M384" s="52"/>
      <c r="N384" s="52"/>
      <c r="O384" s="52"/>
      <c r="P384" s="52"/>
      <c r="Q384" s="52"/>
      <c r="R384" s="52"/>
      <c r="S384" s="52"/>
    </row>
    <row r="385" spans="2:19" ht="15.6" x14ac:dyDescent="0.3">
      <c r="B385" s="52"/>
      <c r="C385" s="52"/>
      <c r="D385" s="52"/>
      <c r="E385" s="52"/>
      <c r="F385" s="52"/>
      <c r="G385" s="52"/>
      <c r="H385" s="52"/>
      <c r="I385" s="52"/>
      <c r="J385" s="52"/>
      <c r="K385" s="52"/>
      <c r="L385" s="52"/>
      <c r="M385" s="52"/>
      <c r="N385" s="52"/>
      <c r="O385" s="52"/>
      <c r="P385" s="52"/>
      <c r="Q385" s="52"/>
      <c r="R385" s="52"/>
      <c r="S385" s="52"/>
    </row>
    <row r="386" spans="2:19" ht="15.6" x14ac:dyDescent="0.3">
      <c r="B386" s="52"/>
      <c r="C386" s="52"/>
      <c r="D386" s="52"/>
      <c r="E386" s="52"/>
      <c r="F386" s="52"/>
      <c r="G386" s="52"/>
      <c r="H386" s="52"/>
      <c r="I386" s="52"/>
      <c r="J386" s="52"/>
      <c r="K386" s="52"/>
      <c r="L386" s="52"/>
      <c r="M386" s="52"/>
      <c r="N386" s="52"/>
      <c r="O386" s="52"/>
      <c r="P386" s="52"/>
      <c r="Q386" s="52"/>
      <c r="R386" s="52"/>
      <c r="S386" s="52"/>
    </row>
    <row r="387" spans="2:19" ht="15.6" x14ac:dyDescent="0.3">
      <c r="B387" s="52"/>
      <c r="C387" s="52"/>
      <c r="D387" s="52"/>
      <c r="E387" s="52"/>
      <c r="F387" s="52"/>
      <c r="G387" s="52"/>
      <c r="H387" s="52"/>
      <c r="I387" s="52"/>
      <c r="J387" s="52"/>
      <c r="K387" s="52"/>
      <c r="L387" s="52"/>
      <c r="M387" s="52"/>
      <c r="N387" s="52"/>
      <c r="O387" s="52"/>
      <c r="P387" s="52"/>
      <c r="Q387" s="52"/>
      <c r="R387" s="52"/>
      <c r="S387" s="52"/>
    </row>
    <row r="388" spans="2:19" ht="15.6" x14ac:dyDescent="0.3">
      <c r="B388" s="52"/>
      <c r="C388" s="52"/>
      <c r="D388" s="52"/>
      <c r="E388" s="52"/>
      <c r="F388" s="52"/>
      <c r="G388" s="52"/>
      <c r="H388" s="52"/>
      <c r="I388" s="52"/>
      <c r="J388" s="52"/>
      <c r="K388" s="52"/>
      <c r="L388" s="52"/>
      <c r="M388" s="52"/>
      <c r="N388" s="52"/>
      <c r="O388" s="52"/>
      <c r="P388" s="52"/>
      <c r="Q388" s="52"/>
      <c r="R388" s="52"/>
      <c r="S388" s="52"/>
    </row>
    <row r="389" spans="2:19" ht="15.6" x14ac:dyDescent="0.3">
      <c r="B389" s="52"/>
      <c r="C389" s="52"/>
      <c r="D389" s="52"/>
      <c r="E389" s="52"/>
      <c r="F389" s="52"/>
      <c r="G389" s="52"/>
      <c r="H389" s="52"/>
      <c r="I389" s="52"/>
      <c r="J389" s="52"/>
      <c r="K389" s="52"/>
      <c r="L389" s="52"/>
      <c r="M389" s="52"/>
      <c r="N389" s="52"/>
      <c r="O389" s="52"/>
      <c r="P389" s="52"/>
      <c r="Q389" s="52"/>
      <c r="R389" s="52"/>
      <c r="S389" s="52"/>
    </row>
    <row r="390" spans="2:19" ht="15.6" x14ac:dyDescent="0.3">
      <c r="B390" s="52"/>
      <c r="C390" s="52"/>
      <c r="D390" s="52"/>
      <c r="E390" s="52"/>
      <c r="F390" s="52"/>
      <c r="G390" s="52"/>
      <c r="H390" s="52"/>
      <c r="I390" s="52"/>
      <c r="J390" s="52"/>
      <c r="K390" s="52"/>
      <c r="L390" s="52"/>
      <c r="M390" s="52"/>
      <c r="N390" s="52"/>
      <c r="O390" s="52"/>
      <c r="P390" s="52"/>
      <c r="Q390" s="52"/>
      <c r="R390" s="52"/>
      <c r="S390" s="52"/>
    </row>
    <row r="391" spans="2:19" ht="15.6" x14ac:dyDescent="0.3">
      <c r="B391" s="52"/>
      <c r="C391" s="52"/>
      <c r="D391" s="52"/>
      <c r="E391" s="52"/>
      <c r="F391" s="52"/>
      <c r="G391" s="52"/>
      <c r="H391" s="52"/>
      <c r="I391" s="52"/>
      <c r="J391" s="52"/>
      <c r="K391" s="52"/>
      <c r="L391" s="52"/>
      <c r="M391" s="52"/>
      <c r="N391" s="52"/>
      <c r="O391" s="52"/>
      <c r="P391" s="52"/>
      <c r="Q391" s="52"/>
      <c r="R391" s="52"/>
      <c r="S391" s="52"/>
    </row>
    <row r="392" spans="2:19" ht="15.6" x14ac:dyDescent="0.3">
      <c r="B392" s="52"/>
      <c r="C392" s="52"/>
      <c r="D392" s="52"/>
      <c r="E392" s="52"/>
      <c r="F392" s="52"/>
      <c r="G392" s="52"/>
      <c r="H392" s="52"/>
      <c r="I392" s="52"/>
      <c r="J392" s="52"/>
      <c r="K392" s="52"/>
      <c r="L392" s="52"/>
      <c r="M392" s="52"/>
      <c r="N392" s="52"/>
      <c r="O392" s="52"/>
      <c r="P392" s="52"/>
      <c r="Q392" s="52"/>
      <c r="R392" s="52"/>
      <c r="S392" s="52"/>
    </row>
    <row r="393" spans="2:19" ht="15.6" x14ac:dyDescent="0.3">
      <c r="B393" s="52"/>
      <c r="C393" s="52"/>
      <c r="D393" s="52"/>
      <c r="E393" s="52"/>
      <c r="F393" s="52"/>
      <c r="G393" s="52"/>
      <c r="H393" s="52"/>
      <c r="I393" s="52"/>
      <c r="J393" s="52"/>
      <c r="K393" s="52"/>
      <c r="L393" s="52"/>
      <c r="M393" s="52"/>
      <c r="N393" s="52"/>
      <c r="O393" s="52"/>
      <c r="P393" s="52"/>
      <c r="Q393" s="52"/>
      <c r="R393" s="52"/>
      <c r="S393" s="52"/>
    </row>
    <row r="394" spans="2:19" ht="15.6" x14ac:dyDescent="0.3">
      <c r="B394" s="52"/>
      <c r="C394" s="52"/>
      <c r="D394" s="52"/>
      <c r="E394" s="52"/>
      <c r="F394" s="52"/>
      <c r="G394" s="52"/>
      <c r="H394" s="52"/>
      <c r="I394" s="52"/>
      <c r="J394" s="52"/>
      <c r="K394" s="52"/>
      <c r="L394" s="52"/>
      <c r="M394" s="52"/>
      <c r="N394" s="52"/>
      <c r="O394" s="52"/>
      <c r="P394" s="52"/>
      <c r="Q394" s="52"/>
      <c r="R394" s="52"/>
      <c r="S394" s="52"/>
    </row>
    <row r="395" spans="2:19" ht="15.6" x14ac:dyDescent="0.3">
      <c r="B395" s="52"/>
      <c r="C395" s="52"/>
      <c r="D395" s="52"/>
      <c r="E395" s="52"/>
      <c r="F395" s="52"/>
      <c r="G395" s="52"/>
      <c r="H395" s="52"/>
      <c r="I395" s="52"/>
      <c r="J395" s="52"/>
      <c r="K395" s="52"/>
      <c r="L395" s="52"/>
      <c r="M395" s="52"/>
      <c r="N395" s="52"/>
      <c r="O395" s="52"/>
      <c r="P395" s="52"/>
      <c r="Q395" s="52"/>
      <c r="R395" s="52"/>
      <c r="S395" s="52"/>
    </row>
    <row r="396" spans="2:19" ht="15.6" x14ac:dyDescent="0.3">
      <c r="B396" s="52"/>
      <c r="C396" s="52"/>
      <c r="D396" s="52"/>
      <c r="E396" s="52"/>
      <c r="F396" s="52"/>
      <c r="G396" s="52"/>
      <c r="H396" s="52"/>
      <c r="I396" s="52"/>
      <c r="J396" s="52"/>
      <c r="K396" s="52"/>
      <c r="L396" s="52"/>
      <c r="M396" s="52"/>
      <c r="N396" s="52"/>
      <c r="O396" s="52"/>
      <c r="P396" s="52"/>
      <c r="Q396" s="52"/>
      <c r="R396" s="52"/>
      <c r="S396" s="52"/>
    </row>
    <row r="397" spans="2:19" ht="15.6" x14ac:dyDescent="0.3">
      <c r="B397" s="52"/>
      <c r="C397" s="52"/>
      <c r="D397" s="52"/>
      <c r="E397" s="52"/>
      <c r="F397" s="52"/>
      <c r="G397" s="52"/>
      <c r="H397" s="52"/>
      <c r="I397" s="52"/>
      <c r="J397" s="52"/>
      <c r="K397" s="52"/>
      <c r="L397" s="52"/>
      <c r="M397" s="52"/>
      <c r="N397" s="52"/>
      <c r="O397" s="52"/>
      <c r="P397" s="52"/>
      <c r="Q397" s="52"/>
      <c r="R397" s="52"/>
      <c r="S397" s="52"/>
    </row>
    <row r="398" spans="2:19" ht="15.6" x14ac:dyDescent="0.3">
      <c r="B398" s="52"/>
      <c r="C398" s="52"/>
      <c r="D398" s="52"/>
      <c r="E398" s="52"/>
      <c r="F398" s="52"/>
      <c r="G398" s="52"/>
      <c r="H398" s="52"/>
      <c r="I398" s="52"/>
      <c r="J398" s="52"/>
      <c r="K398" s="52"/>
      <c r="L398" s="52"/>
      <c r="M398" s="52"/>
      <c r="N398" s="52"/>
      <c r="O398" s="52"/>
      <c r="P398" s="52"/>
      <c r="Q398" s="52"/>
      <c r="R398" s="52"/>
      <c r="S398" s="52"/>
    </row>
    <row r="399" spans="2:19" ht="15.6" x14ac:dyDescent="0.3">
      <c r="B399" s="52"/>
      <c r="C399" s="52"/>
      <c r="D399" s="52"/>
      <c r="E399" s="52"/>
      <c r="F399" s="52"/>
      <c r="G399" s="52"/>
      <c r="H399" s="52"/>
      <c r="I399" s="52"/>
      <c r="J399" s="52"/>
      <c r="K399" s="52"/>
      <c r="L399" s="52"/>
      <c r="M399" s="52"/>
      <c r="N399" s="52"/>
      <c r="O399" s="52"/>
      <c r="P399" s="52"/>
      <c r="Q399" s="52"/>
      <c r="R399" s="52"/>
      <c r="S399" s="52"/>
    </row>
    <row r="400" spans="2:19" ht="15.6" x14ac:dyDescent="0.3">
      <c r="B400" s="52"/>
      <c r="C400" s="52"/>
      <c r="D400" s="52"/>
      <c r="E400" s="52"/>
      <c r="F400" s="52"/>
      <c r="G400" s="52"/>
      <c r="H400" s="52"/>
      <c r="I400" s="52"/>
      <c r="J400" s="52"/>
      <c r="K400" s="52"/>
      <c r="L400" s="52"/>
      <c r="M400" s="52"/>
      <c r="N400" s="52"/>
      <c r="O400" s="52"/>
      <c r="P400" s="52"/>
      <c r="Q400" s="52"/>
      <c r="R400" s="52"/>
      <c r="S400" s="52"/>
    </row>
    <row r="401" spans="2:19" ht="15.6" x14ac:dyDescent="0.3">
      <c r="B401" s="52"/>
      <c r="C401" s="52"/>
      <c r="D401" s="52"/>
      <c r="E401" s="52"/>
      <c r="F401" s="52"/>
      <c r="G401" s="52"/>
      <c r="H401" s="52"/>
      <c r="I401" s="52"/>
      <c r="J401" s="52"/>
      <c r="K401" s="52"/>
      <c r="L401" s="52"/>
      <c r="M401" s="52"/>
      <c r="N401" s="52"/>
      <c r="O401" s="52"/>
      <c r="P401" s="52"/>
      <c r="Q401" s="52"/>
      <c r="R401" s="52"/>
      <c r="S401" s="52"/>
    </row>
    <row r="402" spans="2:19" ht="15.6" x14ac:dyDescent="0.3">
      <c r="B402" s="52"/>
      <c r="C402" s="52"/>
      <c r="D402" s="52"/>
      <c r="E402" s="52"/>
      <c r="F402" s="52"/>
      <c r="G402" s="52"/>
      <c r="H402" s="52"/>
      <c r="I402" s="52"/>
      <c r="J402" s="52"/>
      <c r="K402" s="52"/>
      <c r="L402" s="52"/>
      <c r="M402" s="52"/>
      <c r="N402" s="52"/>
      <c r="O402" s="52"/>
      <c r="P402" s="52"/>
      <c r="Q402" s="52"/>
      <c r="R402" s="52"/>
      <c r="S402" s="52"/>
    </row>
    <row r="403" spans="2:19" ht="15.6" x14ac:dyDescent="0.3">
      <c r="B403" s="52"/>
      <c r="C403" s="52"/>
      <c r="D403" s="52"/>
      <c r="E403" s="52"/>
      <c r="F403" s="52"/>
      <c r="G403" s="52"/>
      <c r="H403" s="52"/>
      <c r="I403" s="52"/>
      <c r="J403" s="52"/>
      <c r="K403" s="52"/>
      <c r="L403" s="52"/>
      <c r="M403" s="52"/>
      <c r="N403" s="52"/>
      <c r="O403" s="52"/>
      <c r="P403" s="52"/>
      <c r="Q403" s="52"/>
      <c r="R403" s="52"/>
      <c r="S403" s="52"/>
    </row>
    <row r="404" spans="2:19" ht="15.6" x14ac:dyDescent="0.3">
      <c r="B404" s="52"/>
      <c r="C404" s="52"/>
      <c r="D404" s="52"/>
      <c r="E404" s="52"/>
      <c r="F404" s="52"/>
      <c r="G404" s="52"/>
      <c r="H404" s="52"/>
      <c r="I404" s="52"/>
      <c r="J404" s="52"/>
      <c r="K404" s="52"/>
      <c r="L404" s="52"/>
      <c r="M404" s="52"/>
      <c r="N404" s="52"/>
      <c r="O404" s="52"/>
      <c r="P404" s="52"/>
      <c r="Q404" s="52"/>
      <c r="R404" s="52"/>
      <c r="S404" s="52"/>
    </row>
    <row r="405" spans="2:19" ht="15.6" x14ac:dyDescent="0.3">
      <c r="B405" s="52"/>
      <c r="C405" s="52"/>
      <c r="D405" s="52"/>
      <c r="E405" s="52"/>
      <c r="F405" s="52"/>
      <c r="G405" s="52"/>
      <c r="H405" s="52"/>
      <c r="I405" s="52"/>
      <c r="J405" s="52"/>
      <c r="K405" s="52"/>
      <c r="L405" s="52"/>
      <c r="M405" s="52"/>
      <c r="N405" s="52"/>
      <c r="O405" s="52"/>
      <c r="P405" s="52"/>
      <c r="Q405" s="52"/>
      <c r="R405" s="52"/>
      <c r="S405" s="52"/>
    </row>
    <row r="406" spans="2:19" ht="15.6" x14ac:dyDescent="0.3">
      <c r="B406" s="52"/>
      <c r="C406" s="52"/>
      <c r="D406" s="52"/>
      <c r="E406" s="52"/>
      <c r="F406" s="52"/>
      <c r="G406" s="52"/>
      <c r="H406" s="52"/>
      <c r="I406" s="52"/>
      <c r="J406" s="52"/>
      <c r="K406" s="52"/>
      <c r="L406" s="52"/>
      <c r="M406" s="52"/>
      <c r="N406" s="52"/>
      <c r="O406" s="52"/>
      <c r="P406" s="52"/>
      <c r="Q406" s="52"/>
      <c r="R406" s="52"/>
      <c r="S406" s="52"/>
    </row>
    <row r="407" spans="2:19" ht="15.6" x14ac:dyDescent="0.3">
      <c r="B407" s="52"/>
      <c r="C407" s="52"/>
      <c r="D407" s="52"/>
      <c r="E407" s="52"/>
      <c r="F407" s="52"/>
      <c r="G407" s="52"/>
      <c r="H407" s="52"/>
      <c r="I407" s="52"/>
      <c r="J407" s="52"/>
      <c r="K407" s="52"/>
      <c r="L407" s="52"/>
      <c r="M407" s="52"/>
      <c r="N407" s="52"/>
      <c r="O407" s="52"/>
      <c r="P407" s="52"/>
      <c r="Q407" s="52"/>
      <c r="R407" s="52"/>
      <c r="S407" s="52"/>
    </row>
    <row r="408" spans="2:19" ht="15.6" x14ac:dyDescent="0.3">
      <c r="B408" s="52"/>
      <c r="C408" s="52"/>
      <c r="D408" s="52"/>
      <c r="E408" s="52"/>
      <c r="F408" s="52"/>
      <c r="G408" s="52"/>
      <c r="H408" s="52"/>
      <c r="I408" s="52"/>
      <c r="J408" s="52"/>
      <c r="K408" s="52"/>
      <c r="L408" s="52"/>
      <c r="M408" s="52"/>
      <c r="N408" s="52"/>
      <c r="O408" s="52"/>
      <c r="P408" s="52"/>
      <c r="Q408" s="52"/>
      <c r="R408" s="52"/>
      <c r="S408" s="52"/>
    </row>
    <row r="409" spans="2:19" ht="15.6" x14ac:dyDescent="0.3">
      <c r="B409" s="52"/>
      <c r="C409" s="52"/>
      <c r="D409" s="52"/>
      <c r="E409" s="52"/>
      <c r="F409" s="52"/>
      <c r="G409" s="52"/>
      <c r="H409" s="52"/>
      <c r="I409" s="52"/>
      <c r="J409" s="52"/>
      <c r="K409" s="52"/>
      <c r="L409" s="52"/>
      <c r="M409" s="52"/>
      <c r="N409" s="52"/>
      <c r="O409" s="52"/>
      <c r="P409" s="52"/>
      <c r="Q409" s="52"/>
      <c r="R409" s="52"/>
      <c r="S409" s="52"/>
    </row>
    <row r="410" spans="2:19" ht="15.6" x14ac:dyDescent="0.3">
      <c r="B410" s="52"/>
      <c r="C410" s="52"/>
      <c r="D410" s="52"/>
      <c r="E410" s="52"/>
      <c r="F410" s="52"/>
      <c r="G410" s="52"/>
      <c r="H410" s="52"/>
      <c r="I410" s="52"/>
      <c r="J410" s="52"/>
      <c r="K410" s="52"/>
      <c r="L410" s="52"/>
      <c r="M410" s="52"/>
      <c r="N410" s="52"/>
      <c r="O410" s="52"/>
      <c r="P410" s="52"/>
      <c r="Q410" s="52"/>
      <c r="R410" s="52"/>
      <c r="S410" s="52"/>
    </row>
    <row r="411" spans="2:19" ht="15.6" x14ac:dyDescent="0.3">
      <c r="B411" s="52"/>
      <c r="C411" s="52"/>
      <c r="D411" s="52"/>
      <c r="E411" s="52"/>
      <c r="F411" s="52"/>
      <c r="G411" s="52"/>
      <c r="H411" s="52"/>
      <c r="I411" s="52"/>
      <c r="J411" s="52"/>
      <c r="K411" s="52"/>
      <c r="L411" s="52"/>
      <c r="M411" s="52"/>
      <c r="N411" s="52"/>
      <c r="O411" s="52"/>
      <c r="P411" s="52"/>
      <c r="Q411" s="52"/>
      <c r="R411" s="52"/>
      <c r="S411" s="52"/>
    </row>
    <row r="412" spans="2:19" ht="15.6" x14ac:dyDescent="0.3">
      <c r="B412" s="52"/>
      <c r="C412" s="52"/>
      <c r="D412" s="52"/>
      <c r="E412" s="52"/>
      <c r="F412" s="52"/>
      <c r="G412" s="52"/>
      <c r="H412" s="52"/>
      <c r="I412" s="52"/>
      <c r="J412" s="52"/>
      <c r="K412" s="52"/>
      <c r="L412" s="52"/>
      <c r="M412" s="52"/>
      <c r="N412" s="52"/>
      <c r="O412" s="52"/>
      <c r="P412" s="52"/>
      <c r="Q412" s="52"/>
      <c r="R412" s="52"/>
      <c r="S412" s="52"/>
    </row>
    <row r="413" spans="2:19" ht="15.6" x14ac:dyDescent="0.3">
      <c r="B413" s="52"/>
      <c r="C413" s="52"/>
      <c r="D413" s="52"/>
      <c r="E413" s="52"/>
      <c r="F413" s="52"/>
      <c r="G413" s="52"/>
      <c r="H413" s="52"/>
      <c r="I413" s="52"/>
      <c r="J413" s="52"/>
      <c r="K413" s="52"/>
      <c r="L413" s="52"/>
      <c r="M413" s="52"/>
      <c r="N413" s="52"/>
      <c r="O413" s="52"/>
      <c r="P413" s="52"/>
      <c r="Q413" s="52"/>
      <c r="R413" s="52"/>
      <c r="S413" s="52"/>
    </row>
    <row r="414" spans="2:19" ht="15.6" x14ac:dyDescent="0.3">
      <c r="B414" s="52"/>
      <c r="C414" s="52"/>
      <c r="D414" s="52"/>
      <c r="E414" s="52"/>
      <c r="F414" s="52"/>
      <c r="G414" s="52"/>
      <c r="H414" s="52"/>
      <c r="I414" s="52"/>
      <c r="J414" s="52"/>
      <c r="K414" s="52"/>
      <c r="L414" s="52"/>
      <c r="M414" s="52"/>
      <c r="N414" s="52"/>
      <c r="O414" s="52"/>
      <c r="P414" s="52"/>
      <c r="Q414" s="52"/>
      <c r="R414" s="52"/>
      <c r="S414" s="52"/>
    </row>
    <row r="415" spans="2:19" ht="15.6" x14ac:dyDescent="0.3">
      <c r="B415" s="52"/>
      <c r="C415" s="52"/>
      <c r="D415" s="52"/>
      <c r="E415" s="52"/>
      <c r="F415" s="52"/>
      <c r="G415" s="52"/>
      <c r="H415" s="52"/>
      <c r="I415" s="52"/>
      <c r="J415" s="52"/>
      <c r="K415" s="52"/>
      <c r="L415" s="52"/>
      <c r="M415" s="52"/>
      <c r="N415" s="52"/>
      <c r="O415" s="52"/>
      <c r="P415" s="52"/>
      <c r="Q415" s="52"/>
      <c r="R415" s="52"/>
      <c r="S415" s="52"/>
    </row>
    <row r="416" spans="2:19" ht="15.6" x14ac:dyDescent="0.3">
      <c r="B416" s="52"/>
      <c r="C416" s="52"/>
      <c r="D416" s="52"/>
      <c r="E416" s="52"/>
      <c r="F416" s="52"/>
      <c r="G416" s="52"/>
      <c r="H416" s="52"/>
      <c r="I416" s="52"/>
      <c r="J416" s="52"/>
      <c r="K416" s="52"/>
      <c r="L416" s="52"/>
      <c r="M416" s="52"/>
      <c r="N416" s="52"/>
      <c r="O416" s="52"/>
      <c r="P416" s="52"/>
      <c r="Q416" s="52"/>
      <c r="R416" s="52"/>
      <c r="S416" s="52"/>
    </row>
    <row r="417" spans="2:19" ht="15.6" x14ac:dyDescent="0.3">
      <c r="B417" s="52"/>
      <c r="C417" s="52"/>
      <c r="D417" s="52"/>
      <c r="E417" s="52"/>
      <c r="F417" s="52"/>
      <c r="G417" s="52"/>
      <c r="H417" s="52"/>
      <c r="I417" s="52"/>
      <c r="J417" s="52"/>
      <c r="K417" s="52"/>
      <c r="L417" s="52"/>
      <c r="M417" s="52"/>
      <c r="N417" s="52"/>
      <c r="O417" s="52"/>
      <c r="P417" s="52"/>
      <c r="Q417" s="52"/>
      <c r="R417" s="52"/>
      <c r="S417" s="52"/>
    </row>
    <row r="418" spans="2:19" ht="15.6" x14ac:dyDescent="0.3">
      <c r="B418" s="52"/>
      <c r="C418" s="52"/>
      <c r="D418" s="52"/>
      <c r="E418" s="52"/>
      <c r="F418" s="52"/>
      <c r="G418" s="52"/>
      <c r="H418" s="52"/>
      <c r="I418" s="52"/>
      <c r="J418" s="52"/>
      <c r="K418" s="52"/>
      <c r="L418" s="52"/>
      <c r="M418" s="52"/>
      <c r="N418" s="52"/>
      <c r="O418" s="52"/>
      <c r="P418" s="52"/>
      <c r="Q418" s="52"/>
      <c r="R418" s="52"/>
      <c r="S418" s="52"/>
    </row>
    <row r="419" spans="2:19" ht="15.6" x14ac:dyDescent="0.3">
      <c r="B419" s="52"/>
      <c r="C419" s="52"/>
      <c r="D419" s="52"/>
      <c r="E419" s="52"/>
      <c r="F419" s="52"/>
      <c r="G419" s="52"/>
      <c r="H419" s="52"/>
      <c r="I419" s="52"/>
      <c r="J419" s="52"/>
      <c r="K419" s="52"/>
      <c r="L419" s="52"/>
      <c r="M419" s="52"/>
      <c r="N419" s="52"/>
      <c r="O419" s="52"/>
      <c r="P419" s="52"/>
      <c r="Q419" s="52"/>
      <c r="R419" s="52"/>
      <c r="S419" s="52"/>
    </row>
    <row r="420" spans="2:19" ht="15.6" x14ac:dyDescent="0.3">
      <c r="B420" s="52"/>
      <c r="C420" s="52"/>
      <c r="D420" s="52"/>
      <c r="E420" s="52"/>
      <c r="F420" s="52"/>
      <c r="G420" s="52"/>
      <c r="H420" s="52"/>
      <c r="I420" s="52"/>
      <c r="J420" s="52"/>
      <c r="K420" s="52"/>
      <c r="L420" s="52"/>
      <c r="M420" s="52"/>
      <c r="N420" s="52"/>
      <c r="O420" s="52"/>
      <c r="P420" s="52"/>
      <c r="Q420" s="52"/>
      <c r="R420" s="52"/>
      <c r="S420" s="52"/>
    </row>
    <row r="421" spans="2:19" ht="15.6" x14ac:dyDescent="0.3">
      <c r="B421" s="52"/>
      <c r="C421" s="52"/>
      <c r="D421" s="52"/>
      <c r="E421" s="52"/>
      <c r="F421" s="52"/>
      <c r="G421" s="52"/>
      <c r="H421" s="52"/>
      <c r="I421" s="52"/>
      <c r="J421" s="52"/>
      <c r="K421" s="52"/>
      <c r="L421" s="52"/>
      <c r="M421" s="52"/>
      <c r="N421" s="52"/>
      <c r="O421" s="52"/>
      <c r="P421" s="52"/>
      <c r="Q421" s="52"/>
      <c r="R421" s="52"/>
      <c r="S421" s="52"/>
    </row>
    <row r="422" spans="2:19" ht="15.6" x14ac:dyDescent="0.3">
      <c r="B422" s="52"/>
      <c r="C422" s="52"/>
      <c r="D422" s="52"/>
      <c r="E422" s="52"/>
      <c r="F422" s="52"/>
      <c r="G422" s="52"/>
      <c r="H422" s="52"/>
      <c r="I422" s="52"/>
      <c r="J422" s="52"/>
      <c r="K422" s="52"/>
      <c r="L422" s="52"/>
      <c r="M422" s="52"/>
      <c r="N422" s="52"/>
      <c r="O422" s="52"/>
      <c r="P422" s="52"/>
      <c r="Q422" s="52"/>
      <c r="R422" s="52"/>
      <c r="S422" s="52"/>
    </row>
    <row r="423" spans="2:19" ht="15.6" x14ac:dyDescent="0.3">
      <c r="B423" s="52"/>
      <c r="C423" s="52"/>
      <c r="D423" s="52"/>
      <c r="E423" s="52"/>
      <c r="F423" s="52"/>
      <c r="G423" s="52"/>
      <c r="H423" s="52"/>
      <c r="I423" s="52"/>
      <c r="J423" s="52"/>
      <c r="K423" s="52"/>
      <c r="L423" s="52"/>
      <c r="M423" s="52"/>
      <c r="N423" s="52"/>
      <c r="O423" s="52"/>
      <c r="P423" s="52"/>
      <c r="Q423" s="52"/>
      <c r="R423" s="52"/>
      <c r="S423" s="52"/>
    </row>
    <row r="424" spans="2:19" ht="15.6" x14ac:dyDescent="0.3">
      <c r="B424" s="52"/>
      <c r="C424" s="52"/>
      <c r="D424" s="52"/>
      <c r="E424" s="52"/>
      <c r="F424" s="52"/>
      <c r="G424" s="52"/>
      <c r="H424" s="52"/>
      <c r="I424" s="52"/>
      <c r="J424" s="52"/>
      <c r="K424" s="52"/>
      <c r="L424" s="52"/>
      <c r="M424" s="52"/>
      <c r="N424" s="52"/>
      <c r="O424" s="52"/>
      <c r="P424" s="52"/>
      <c r="Q424" s="52"/>
      <c r="R424" s="52"/>
      <c r="S424" s="52"/>
    </row>
    <row r="425" spans="2:19" ht="15.6" x14ac:dyDescent="0.3">
      <c r="B425" s="52"/>
      <c r="C425" s="52"/>
      <c r="D425" s="52"/>
      <c r="E425" s="52"/>
      <c r="F425" s="52"/>
      <c r="G425" s="52"/>
      <c r="H425" s="52"/>
      <c r="I425" s="52"/>
      <c r="J425" s="52"/>
      <c r="K425" s="52"/>
      <c r="L425" s="52"/>
      <c r="M425" s="52"/>
      <c r="N425" s="52"/>
      <c r="O425" s="52"/>
      <c r="P425" s="52"/>
      <c r="Q425" s="52"/>
      <c r="R425" s="52"/>
      <c r="S425" s="52"/>
    </row>
    <row r="426" spans="2:19" ht="15.6" x14ac:dyDescent="0.3">
      <c r="B426" s="52"/>
      <c r="C426" s="52"/>
      <c r="D426" s="52"/>
      <c r="E426" s="52"/>
      <c r="F426" s="52"/>
      <c r="G426" s="52"/>
      <c r="H426" s="52"/>
      <c r="I426" s="52"/>
      <c r="J426" s="52"/>
      <c r="K426" s="52"/>
      <c r="L426" s="52"/>
      <c r="M426" s="52"/>
      <c r="N426" s="52"/>
      <c r="O426" s="52"/>
      <c r="P426" s="52"/>
      <c r="Q426" s="52"/>
      <c r="R426" s="52"/>
      <c r="S426" s="52"/>
    </row>
    <row r="427" spans="2:19" ht="15.6" x14ac:dyDescent="0.3">
      <c r="B427" s="52"/>
      <c r="C427" s="52"/>
      <c r="D427" s="52"/>
      <c r="E427" s="52"/>
      <c r="F427" s="52"/>
      <c r="G427" s="52"/>
      <c r="H427" s="52"/>
      <c r="I427" s="52"/>
      <c r="J427" s="52"/>
      <c r="K427" s="52"/>
      <c r="L427" s="52"/>
      <c r="M427" s="52"/>
      <c r="N427" s="52"/>
      <c r="O427" s="52"/>
      <c r="P427" s="52"/>
      <c r="Q427" s="52"/>
      <c r="R427" s="52"/>
      <c r="S427" s="52"/>
    </row>
    <row r="428" spans="2:19" ht="15.6" x14ac:dyDescent="0.3">
      <c r="B428" s="52"/>
      <c r="C428" s="52"/>
      <c r="D428" s="52"/>
      <c r="E428" s="52"/>
      <c r="F428" s="52"/>
      <c r="G428" s="52"/>
      <c r="H428" s="52"/>
      <c r="I428" s="52"/>
      <c r="J428" s="52"/>
      <c r="K428" s="52"/>
      <c r="L428" s="52"/>
      <c r="M428" s="52"/>
      <c r="N428" s="52"/>
      <c r="O428" s="52"/>
      <c r="P428" s="52"/>
      <c r="Q428" s="52"/>
      <c r="R428" s="52"/>
      <c r="S428" s="52"/>
    </row>
    <row r="429" spans="2:19" ht="15.6" x14ac:dyDescent="0.3">
      <c r="B429" s="52"/>
      <c r="C429" s="52"/>
      <c r="D429" s="52"/>
      <c r="E429" s="52"/>
      <c r="F429" s="52"/>
      <c r="G429" s="52"/>
      <c r="H429" s="52"/>
      <c r="I429" s="52"/>
      <c r="J429" s="52"/>
      <c r="K429" s="52"/>
      <c r="L429" s="52"/>
      <c r="M429" s="52"/>
      <c r="N429" s="52"/>
      <c r="O429" s="52"/>
      <c r="P429" s="52"/>
      <c r="Q429" s="52"/>
      <c r="R429" s="52"/>
      <c r="S429" s="52"/>
    </row>
    <row r="430" spans="2:19" ht="15.6" x14ac:dyDescent="0.3">
      <c r="B430" s="52"/>
      <c r="C430" s="52"/>
      <c r="D430" s="52"/>
      <c r="E430" s="52"/>
      <c r="F430" s="52"/>
      <c r="G430" s="52"/>
      <c r="H430" s="52"/>
      <c r="I430" s="52"/>
      <c r="J430" s="52"/>
      <c r="K430" s="52"/>
      <c r="L430" s="52"/>
      <c r="M430" s="52"/>
      <c r="N430" s="52"/>
      <c r="O430" s="52"/>
      <c r="P430" s="52"/>
      <c r="Q430" s="52"/>
      <c r="R430" s="52"/>
      <c r="S430" s="52"/>
    </row>
    <row r="431" spans="2:19" ht="15.6" x14ac:dyDescent="0.3">
      <c r="B431" s="52"/>
      <c r="C431" s="52"/>
      <c r="D431" s="52"/>
      <c r="E431" s="52"/>
      <c r="F431" s="52"/>
      <c r="G431" s="52"/>
      <c r="H431" s="52"/>
      <c r="I431" s="52"/>
      <c r="J431" s="52"/>
      <c r="K431" s="52"/>
      <c r="L431" s="52"/>
      <c r="M431" s="52"/>
      <c r="N431" s="52"/>
      <c r="O431" s="52"/>
      <c r="P431" s="52"/>
      <c r="Q431" s="52"/>
      <c r="R431" s="52"/>
      <c r="S431" s="52"/>
    </row>
    <row r="432" spans="2:19" ht="15.6" x14ac:dyDescent="0.3">
      <c r="B432" s="52"/>
      <c r="C432" s="52"/>
      <c r="D432" s="52"/>
      <c r="E432" s="52"/>
      <c r="F432" s="52"/>
      <c r="G432" s="52"/>
      <c r="H432" s="52"/>
      <c r="I432" s="52"/>
      <c r="J432" s="52"/>
      <c r="K432" s="52"/>
      <c r="L432" s="52"/>
      <c r="M432" s="52"/>
      <c r="N432" s="52"/>
      <c r="O432" s="52"/>
      <c r="P432" s="52"/>
      <c r="Q432" s="52"/>
      <c r="R432" s="52"/>
      <c r="S432" s="52"/>
    </row>
    <row r="433" spans="2:19" ht="15.6" x14ac:dyDescent="0.3">
      <c r="B433" s="52"/>
      <c r="C433" s="52"/>
      <c r="D433" s="52"/>
      <c r="E433" s="52"/>
      <c r="F433" s="52"/>
      <c r="G433" s="52"/>
      <c r="H433" s="52"/>
      <c r="I433" s="52"/>
      <c r="J433" s="52"/>
      <c r="K433" s="52"/>
      <c r="L433" s="52"/>
      <c r="M433" s="52"/>
      <c r="N433" s="52"/>
      <c r="O433" s="52"/>
      <c r="P433" s="52"/>
      <c r="Q433" s="52"/>
      <c r="R433" s="52"/>
      <c r="S433" s="52"/>
    </row>
    <row r="434" spans="2:19" ht="15.6" x14ac:dyDescent="0.3">
      <c r="B434" s="52"/>
      <c r="C434" s="52"/>
      <c r="D434" s="52"/>
      <c r="E434" s="52"/>
      <c r="F434" s="52"/>
      <c r="G434" s="52"/>
      <c r="H434" s="52"/>
      <c r="I434" s="52"/>
      <c r="J434" s="52"/>
      <c r="K434" s="52"/>
      <c r="L434" s="52"/>
      <c r="M434" s="52"/>
      <c r="N434" s="52"/>
      <c r="O434" s="52"/>
      <c r="P434" s="52"/>
      <c r="Q434" s="52"/>
      <c r="R434" s="52"/>
      <c r="S434" s="52"/>
    </row>
    <row r="435" spans="2:19" ht="15.6" x14ac:dyDescent="0.3">
      <c r="B435" s="52"/>
      <c r="C435" s="52"/>
      <c r="D435" s="52"/>
      <c r="E435" s="52"/>
      <c r="F435" s="52"/>
      <c r="G435" s="52"/>
      <c r="H435" s="52"/>
      <c r="I435" s="52"/>
      <c r="J435" s="52"/>
      <c r="K435" s="52"/>
      <c r="L435" s="52"/>
      <c r="M435" s="52"/>
      <c r="N435" s="52"/>
      <c r="O435" s="52"/>
      <c r="P435" s="52"/>
      <c r="Q435" s="52"/>
      <c r="R435" s="52"/>
      <c r="S435" s="52"/>
    </row>
    <row r="436" spans="2:19" ht="15.6" x14ac:dyDescent="0.3">
      <c r="B436" s="52"/>
      <c r="C436" s="52"/>
      <c r="D436" s="52"/>
      <c r="E436" s="52"/>
      <c r="F436" s="52"/>
      <c r="G436" s="52"/>
      <c r="H436" s="52"/>
      <c r="I436" s="52"/>
      <c r="J436" s="52"/>
      <c r="K436" s="52"/>
      <c r="L436" s="52"/>
      <c r="M436" s="52"/>
      <c r="N436" s="52"/>
      <c r="O436" s="52"/>
      <c r="P436" s="52"/>
      <c r="Q436" s="52"/>
      <c r="R436" s="52"/>
      <c r="S436" s="52"/>
    </row>
    <row r="437" spans="2:19" ht="15.6" x14ac:dyDescent="0.3">
      <c r="B437" s="52"/>
      <c r="C437" s="52"/>
      <c r="D437" s="52"/>
      <c r="E437" s="52"/>
      <c r="F437" s="52"/>
      <c r="G437" s="52"/>
      <c r="H437" s="52"/>
      <c r="I437" s="52"/>
      <c r="J437" s="52"/>
      <c r="K437" s="52"/>
      <c r="L437" s="52"/>
      <c r="M437" s="52"/>
      <c r="N437" s="52"/>
      <c r="O437" s="52"/>
      <c r="P437" s="52"/>
      <c r="Q437" s="52"/>
      <c r="R437" s="52"/>
      <c r="S437" s="52"/>
    </row>
    <row r="438" spans="2:19" ht="15.6" x14ac:dyDescent="0.3">
      <c r="B438" s="52"/>
      <c r="C438" s="52"/>
      <c r="D438" s="52"/>
      <c r="E438" s="52"/>
      <c r="F438" s="52"/>
      <c r="G438" s="52"/>
      <c r="H438" s="52"/>
      <c r="I438" s="52"/>
      <c r="J438" s="52"/>
      <c r="K438" s="52"/>
      <c r="L438" s="52"/>
      <c r="M438" s="52"/>
      <c r="N438" s="52"/>
      <c r="O438" s="52"/>
      <c r="P438" s="52"/>
      <c r="Q438" s="52"/>
      <c r="R438" s="52"/>
      <c r="S438" s="52"/>
    </row>
    <row r="439" spans="2:19" ht="15.6" x14ac:dyDescent="0.3">
      <c r="B439" s="52"/>
      <c r="C439" s="52"/>
      <c r="D439" s="52"/>
      <c r="E439" s="52"/>
      <c r="F439" s="52"/>
      <c r="G439" s="52"/>
      <c r="H439" s="52"/>
      <c r="I439" s="52"/>
      <c r="J439" s="52"/>
      <c r="K439" s="52"/>
      <c r="L439" s="52"/>
      <c r="M439" s="52"/>
      <c r="N439" s="52"/>
      <c r="O439" s="52"/>
      <c r="P439" s="52"/>
      <c r="Q439" s="52"/>
      <c r="R439" s="52"/>
      <c r="S439" s="52"/>
    </row>
    <row r="440" spans="2:19" ht="15.6" x14ac:dyDescent="0.3">
      <c r="B440" s="52"/>
      <c r="C440" s="52"/>
      <c r="D440" s="52"/>
      <c r="E440" s="52"/>
      <c r="F440" s="52"/>
      <c r="G440" s="52"/>
      <c r="H440" s="52"/>
      <c r="I440" s="52"/>
      <c r="J440" s="52"/>
      <c r="K440" s="52"/>
      <c r="L440" s="52"/>
      <c r="M440" s="52"/>
      <c r="N440" s="52"/>
      <c r="O440" s="52"/>
      <c r="P440" s="52"/>
      <c r="Q440" s="52"/>
      <c r="R440" s="52"/>
      <c r="S440" s="52"/>
    </row>
    <row r="441" spans="2:19" ht="15.6" x14ac:dyDescent="0.3">
      <c r="B441" s="52"/>
      <c r="C441" s="52"/>
      <c r="D441" s="52"/>
      <c r="E441" s="52"/>
      <c r="F441" s="52"/>
      <c r="G441" s="52"/>
      <c r="H441" s="52"/>
      <c r="I441" s="52"/>
      <c r="J441" s="52"/>
      <c r="K441" s="52"/>
      <c r="L441" s="52"/>
      <c r="M441" s="52"/>
      <c r="N441" s="52"/>
      <c r="O441" s="52"/>
      <c r="P441" s="52"/>
      <c r="Q441" s="52"/>
      <c r="R441" s="52"/>
      <c r="S441" s="52"/>
    </row>
    <row r="442" spans="2:19" ht="15.6" x14ac:dyDescent="0.3">
      <c r="B442" s="52"/>
      <c r="C442" s="52"/>
      <c r="D442" s="52"/>
      <c r="E442" s="52"/>
      <c r="F442" s="52"/>
      <c r="G442" s="52"/>
      <c r="H442" s="52"/>
      <c r="I442" s="52"/>
      <c r="J442" s="52"/>
      <c r="K442" s="52"/>
      <c r="L442" s="52"/>
      <c r="M442" s="52"/>
      <c r="N442" s="52"/>
      <c r="O442" s="52"/>
      <c r="P442" s="52"/>
      <c r="Q442" s="52"/>
      <c r="R442" s="52"/>
      <c r="S442" s="52"/>
    </row>
    <row r="443" spans="2:19" ht="15.6" x14ac:dyDescent="0.3">
      <c r="B443" s="52"/>
      <c r="C443" s="52"/>
      <c r="D443" s="52"/>
      <c r="E443" s="52"/>
      <c r="F443" s="52"/>
      <c r="G443" s="52"/>
      <c r="H443" s="52"/>
      <c r="I443" s="52"/>
      <c r="J443" s="52"/>
      <c r="K443" s="52"/>
      <c r="L443" s="52"/>
      <c r="M443" s="52"/>
      <c r="N443" s="52"/>
      <c r="O443" s="52"/>
      <c r="P443" s="52"/>
      <c r="Q443" s="52"/>
      <c r="R443" s="52"/>
      <c r="S443" s="52"/>
    </row>
    <row r="444" spans="2:19" ht="15.6" x14ac:dyDescent="0.3">
      <c r="B444" s="52"/>
      <c r="C444" s="52"/>
      <c r="D444" s="52"/>
      <c r="E444" s="52"/>
      <c r="F444" s="52"/>
      <c r="G444" s="52"/>
      <c r="H444" s="52"/>
      <c r="I444" s="52"/>
      <c r="J444" s="52"/>
      <c r="K444" s="52"/>
      <c r="L444" s="52"/>
      <c r="M444" s="52"/>
      <c r="N444" s="52"/>
      <c r="O444" s="52"/>
      <c r="P444" s="52"/>
      <c r="Q444" s="52"/>
      <c r="R444" s="52"/>
      <c r="S444" s="52"/>
    </row>
    <row r="445" spans="2:19" ht="15.6" x14ac:dyDescent="0.3">
      <c r="B445" s="52"/>
      <c r="C445" s="52"/>
      <c r="D445" s="52"/>
      <c r="E445" s="52"/>
      <c r="F445" s="52"/>
      <c r="G445" s="52"/>
      <c r="H445" s="52"/>
      <c r="I445" s="52"/>
      <c r="J445" s="52"/>
      <c r="K445" s="52"/>
      <c r="L445" s="52"/>
      <c r="M445" s="52"/>
      <c r="N445" s="52"/>
      <c r="O445" s="52"/>
      <c r="P445" s="52"/>
      <c r="Q445" s="52"/>
      <c r="R445" s="52"/>
      <c r="S445" s="52"/>
    </row>
    <row r="446" spans="2:19" ht="15.6" x14ac:dyDescent="0.3">
      <c r="B446" s="52"/>
      <c r="C446" s="52"/>
      <c r="D446" s="52"/>
      <c r="E446" s="52"/>
      <c r="F446" s="52"/>
      <c r="G446" s="52"/>
      <c r="H446" s="52"/>
      <c r="I446" s="52"/>
      <c r="J446" s="52"/>
      <c r="K446" s="52"/>
      <c r="L446" s="52"/>
      <c r="M446" s="52"/>
      <c r="N446" s="52"/>
      <c r="O446" s="52"/>
      <c r="P446" s="52"/>
      <c r="Q446" s="52"/>
      <c r="R446" s="52"/>
      <c r="S446" s="52"/>
    </row>
    <row r="447" spans="2:19" ht="15.6" x14ac:dyDescent="0.3">
      <c r="B447" s="52"/>
      <c r="C447" s="52"/>
      <c r="D447" s="52"/>
      <c r="E447" s="52"/>
      <c r="F447" s="52"/>
      <c r="G447" s="52"/>
      <c r="H447" s="52"/>
      <c r="I447" s="52"/>
      <c r="J447" s="52"/>
      <c r="K447" s="52"/>
      <c r="L447" s="52"/>
      <c r="M447" s="52"/>
      <c r="N447" s="52"/>
      <c r="O447" s="52"/>
      <c r="P447" s="52"/>
      <c r="Q447" s="52"/>
      <c r="R447" s="52"/>
      <c r="S447" s="52"/>
    </row>
    <row r="448" spans="2:19" ht="15.6" x14ac:dyDescent="0.3">
      <c r="B448" s="52"/>
      <c r="C448" s="52"/>
      <c r="D448" s="52"/>
      <c r="E448" s="52"/>
      <c r="F448" s="52"/>
      <c r="G448" s="52"/>
      <c r="H448" s="52"/>
      <c r="I448" s="52"/>
      <c r="J448" s="52"/>
      <c r="K448" s="52"/>
      <c r="L448" s="52"/>
      <c r="M448" s="52"/>
      <c r="N448" s="52"/>
      <c r="O448" s="52"/>
      <c r="P448" s="52"/>
      <c r="Q448" s="52"/>
      <c r="R448" s="52"/>
      <c r="S448" s="52"/>
    </row>
    <row r="449" spans="2:19" ht="15.6" x14ac:dyDescent="0.3">
      <c r="B449" s="52"/>
      <c r="C449" s="52"/>
      <c r="D449" s="52"/>
      <c r="E449" s="52"/>
      <c r="F449" s="52"/>
      <c r="G449" s="52"/>
      <c r="H449" s="52"/>
      <c r="I449" s="52"/>
      <c r="J449" s="52"/>
      <c r="K449" s="52"/>
      <c r="L449" s="52"/>
      <c r="M449" s="52"/>
      <c r="N449" s="52"/>
      <c r="O449" s="52"/>
      <c r="P449" s="52"/>
      <c r="Q449" s="52"/>
      <c r="R449" s="52"/>
      <c r="S449" s="52"/>
    </row>
    <row r="450" spans="2:19" ht="15.6" x14ac:dyDescent="0.3">
      <c r="B450" s="52"/>
      <c r="C450" s="52"/>
      <c r="D450" s="52"/>
      <c r="E450" s="52"/>
      <c r="F450" s="52"/>
      <c r="G450" s="52"/>
      <c r="H450" s="52"/>
      <c r="I450" s="52"/>
      <c r="J450" s="52"/>
      <c r="K450" s="52"/>
      <c r="L450" s="52"/>
      <c r="M450" s="52"/>
      <c r="N450" s="52"/>
      <c r="O450" s="52"/>
      <c r="P450" s="52"/>
      <c r="Q450" s="52"/>
      <c r="R450" s="52"/>
      <c r="S450" s="52"/>
    </row>
    <row r="451" spans="2:19" ht="15.6" x14ac:dyDescent="0.3">
      <c r="B451" s="52"/>
      <c r="C451" s="52"/>
      <c r="D451" s="52"/>
      <c r="E451" s="52"/>
      <c r="F451" s="52"/>
      <c r="G451" s="52"/>
      <c r="H451" s="52"/>
      <c r="I451" s="52"/>
      <c r="J451" s="52"/>
      <c r="K451" s="52"/>
      <c r="L451" s="52"/>
      <c r="M451" s="52"/>
      <c r="N451" s="52"/>
      <c r="O451" s="52"/>
      <c r="P451" s="52"/>
      <c r="Q451" s="52"/>
      <c r="R451" s="52"/>
      <c r="S451" s="52"/>
    </row>
    <row r="452" spans="2:19" ht="15.6" x14ac:dyDescent="0.3">
      <c r="B452" s="52"/>
      <c r="C452" s="52"/>
      <c r="D452" s="52"/>
      <c r="E452" s="52"/>
      <c r="F452" s="52"/>
      <c r="G452" s="52"/>
      <c r="H452" s="52"/>
      <c r="I452" s="52"/>
      <c r="J452" s="52"/>
      <c r="K452" s="52"/>
      <c r="L452" s="52"/>
      <c r="M452" s="52"/>
      <c r="N452" s="52"/>
      <c r="O452" s="52"/>
      <c r="P452" s="52"/>
      <c r="Q452" s="52"/>
      <c r="R452" s="52"/>
      <c r="S452" s="52"/>
    </row>
    <row r="453" spans="2:19" ht="15.6" x14ac:dyDescent="0.3">
      <c r="B453" s="52"/>
      <c r="C453" s="52"/>
      <c r="D453" s="52"/>
      <c r="E453" s="52"/>
      <c r="F453" s="52"/>
      <c r="G453" s="52"/>
      <c r="H453" s="52"/>
      <c r="I453" s="52"/>
      <c r="J453" s="52"/>
      <c r="K453" s="52"/>
      <c r="L453" s="52"/>
      <c r="M453" s="52"/>
      <c r="N453" s="52"/>
      <c r="O453" s="52"/>
      <c r="P453" s="52"/>
      <c r="Q453" s="52"/>
      <c r="R453" s="52"/>
      <c r="S453" s="52"/>
    </row>
    <row r="454" spans="2:19" ht="15.6" x14ac:dyDescent="0.3">
      <c r="B454" s="52"/>
      <c r="C454" s="52"/>
      <c r="D454" s="52"/>
      <c r="E454" s="52"/>
      <c r="F454" s="52"/>
      <c r="G454" s="52"/>
      <c r="H454" s="52"/>
      <c r="I454" s="52"/>
      <c r="J454" s="52"/>
      <c r="K454" s="52"/>
      <c r="L454" s="52"/>
      <c r="M454" s="52"/>
      <c r="N454" s="52"/>
      <c r="O454" s="52"/>
      <c r="P454" s="52"/>
      <c r="Q454" s="52"/>
      <c r="R454" s="52"/>
      <c r="S454" s="52"/>
    </row>
    <row r="455" spans="2:19" ht="15.6" x14ac:dyDescent="0.3">
      <c r="B455" s="52"/>
      <c r="C455" s="52"/>
      <c r="D455" s="52"/>
      <c r="E455" s="52"/>
      <c r="F455" s="52"/>
      <c r="G455" s="52"/>
      <c r="H455" s="52"/>
      <c r="I455" s="52"/>
      <c r="J455" s="52"/>
      <c r="K455" s="52"/>
      <c r="L455" s="52"/>
      <c r="M455" s="52"/>
      <c r="N455" s="52"/>
      <c r="O455" s="52"/>
      <c r="P455" s="52"/>
      <c r="Q455" s="52"/>
      <c r="R455" s="52"/>
      <c r="S455" s="52"/>
    </row>
    <row r="456" spans="2:19" ht="15.6" x14ac:dyDescent="0.3">
      <c r="B456" s="52"/>
      <c r="C456" s="52"/>
      <c r="D456" s="52"/>
      <c r="E456" s="52"/>
      <c r="F456" s="52"/>
      <c r="G456" s="52"/>
      <c r="H456" s="52"/>
      <c r="I456" s="52"/>
      <c r="J456" s="52"/>
      <c r="K456" s="52"/>
      <c r="L456" s="52"/>
      <c r="M456" s="52"/>
      <c r="N456" s="52"/>
      <c r="O456" s="52"/>
      <c r="P456" s="52"/>
      <c r="Q456" s="52"/>
      <c r="R456" s="52"/>
      <c r="S456" s="52"/>
    </row>
    <row r="457" spans="2:19" ht="15.6" x14ac:dyDescent="0.3">
      <c r="B457" s="52"/>
      <c r="C457" s="52"/>
      <c r="D457" s="52"/>
      <c r="E457" s="52"/>
      <c r="F457" s="52"/>
      <c r="G457" s="52"/>
      <c r="H457" s="52"/>
      <c r="I457" s="52"/>
      <c r="J457" s="52"/>
      <c r="K457" s="52"/>
      <c r="L457" s="52"/>
      <c r="M457" s="52"/>
      <c r="N457" s="52"/>
      <c r="O457" s="52"/>
      <c r="P457" s="52"/>
      <c r="Q457" s="52"/>
      <c r="R457" s="52"/>
      <c r="S457" s="52"/>
    </row>
    <row r="458" spans="2:19" ht="15.6" x14ac:dyDescent="0.3">
      <c r="B458" s="52"/>
      <c r="C458" s="52"/>
      <c r="D458" s="52"/>
      <c r="E458" s="52"/>
      <c r="F458" s="52"/>
      <c r="G458" s="52"/>
      <c r="H458" s="52"/>
      <c r="I458" s="52"/>
      <c r="J458" s="52"/>
      <c r="K458" s="52"/>
      <c r="L458" s="52"/>
      <c r="M458" s="52"/>
      <c r="N458" s="52"/>
      <c r="O458" s="52"/>
      <c r="P458" s="52"/>
      <c r="Q458" s="52"/>
      <c r="R458" s="52"/>
      <c r="S458" s="52"/>
    </row>
    <row r="459" spans="2:19" ht="15.6" x14ac:dyDescent="0.3">
      <c r="B459" s="52"/>
      <c r="C459" s="52"/>
      <c r="D459" s="52"/>
      <c r="E459" s="52"/>
      <c r="F459" s="52"/>
      <c r="G459" s="52"/>
      <c r="H459" s="52"/>
      <c r="I459" s="52"/>
      <c r="J459" s="52"/>
      <c r="K459" s="52"/>
      <c r="L459" s="52"/>
      <c r="M459" s="52"/>
      <c r="N459" s="52"/>
      <c r="O459" s="52"/>
      <c r="P459" s="52"/>
      <c r="Q459" s="52"/>
      <c r="R459" s="52"/>
      <c r="S459" s="52"/>
    </row>
    <row r="460" spans="2:19" ht="15.6" x14ac:dyDescent="0.3">
      <c r="B460" s="52"/>
      <c r="C460" s="52"/>
      <c r="D460" s="52"/>
      <c r="E460" s="52"/>
      <c r="F460" s="52"/>
      <c r="G460" s="52"/>
      <c r="H460" s="52"/>
      <c r="I460" s="52"/>
      <c r="J460" s="52"/>
      <c r="K460" s="52"/>
      <c r="L460" s="52"/>
      <c r="M460" s="52"/>
      <c r="N460" s="52"/>
      <c r="O460" s="52"/>
      <c r="P460" s="52"/>
      <c r="Q460" s="52"/>
      <c r="R460" s="52"/>
      <c r="S460" s="52"/>
    </row>
    <row r="461" spans="2:19" ht="15.6" x14ac:dyDescent="0.3">
      <c r="B461" s="52"/>
      <c r="C461" s="52"/>
      <c r="D461" s="52"/>
      <c r="E461" s="52"/>
      <c r="F461" s="52"/>
      <c r="G461" s="52"/>
      <c r="H461" s="52"/>
      <c r="I461" s="52"/>
      <c r="J461" s="52"/>
      <c r="K461" s="52"/>
      <c r="L461" s="52"/>
      <c r="M461" s="52"/>
      <c r="N461" s="52"/>
      <c r="O461" s="52"/>
      <c r="P461" s="52"/>
      <c r="Q461" s="52"/>
      <c r="R461" s="52"/>
      <c r="S461" s="52"/>
    </row>
    <row r="462" spans="2:19" ht="15.6" x14ac:dyDescent="0.3">
      <c r="B462" s="52"/>
      <c r="C462" s="52"/>
      <c r="D462" s="52"/>
      <c r="E462" s="52"/>
      <c r="F462" s="52"/>
      <c r="G462" s="52"/>
      <c r="H462" s="52"/>
      <c r="I462" s="52"/>
      <c r="J462" s="52"/>
      <c r="K462" s="52"/>
      <c r="L462" s="52"/>
      <c r="M462" s="52"/>
      <c r="N462" s="52"/>
      <c r="O462" s="52"/>
      <c r="P462" s="52"/>
      <c r="Q462" s="52"/>
      <c r="R462" s="52"/>
      <c r="S462" s="52"/>
    </row>
    <row r="463" spans="2:19" ht="15.6" x14ac:dyDescent="0.3">
      <c r="B463" s="52"/>
      <c r="C463" s="52"/>
      <c r="D463" s="52"/>
      <c r="E463" s="52"/>
      <c r="F463" s="52"/>
      <c r="G463" s="52"/>
      <c r="H463" s="52"/>
      <c r="I463" s="52"/>
      <c r="J463" s="52"/>
      <c r="K463" s="52"/>
      <c r="L463" s="52"/>
      <c r="M463" s="52"/>
      <c r="N463" s="52"/>
      <c r="O463" s="52"/>
      <c r="P463" s="52"/>
      <c r="Q463" s="52"/>
      <c r="R463" s="52"/>
      <c r="S463" s="52"/>
    </row>
    <row r="464" spans="2:19" ht="15.6" x14ac:dyDescent="0.3">
      <c r="B464" s="52"/>
      <c r="C464" s="52"/>
      <c r="D464" s="52"/>
      <c r="E464" s="52"/>
      <c r="F464" s="52"/>
      <c r="G464" s="52"/>
      <c r="H464" s="52"/>
      <c r="I464" s="52"/>
      <c r="J464" s="52"/>
      <c r="K464" s="52"/>
      <c r="L464" s="52"/>
      <c r="M464" s="52"/>
      <c r="N464" s="52"/>
      <c r="O464" s="52"/>
      <c r="P464" s="52"/>
      <c r="Q464" s="52"/>
      <c r="R464" s="52"/>
      <c r="S464" s="52"/>
    </row>
    <row r="465" spans="2:19" ht="15.6" x14ac:dyDescent="0.3">
      <c r="B465" s="52"/>
      <c r="C465" s="52"/>
      <c r="D465" s="52"/>
      <c r="E465" s="52"/>
      <c r="F465" s="52"/>
      <c r="G465" s="52"/>
      <c r="H465" s="52"/>
      <c r="I465" s="52"/>
      <c r="J465" s="52"/>
      <c r="K465" s="52"/>
      <c r="L465" s="52"/>
      <c r="M465" s="52"/>
      <c r="N465" s="52"/>
      <c r="O465" s="52"/>
      <c r="P465" s="52"/>
      <c r="Q465" s="52"/>
      <c r="R465" s="52"/>
      <c r="S465" s="52"/>
    </row>
    <row r="466" spans="2:19" ht="15.6" x14ac:dyDescent="0.3">
      <c r="B466" s="52"/>
      <c r="C466" s="52"/>
      <c r="D466" s="52"/>
      <c r="E466" s="52"/>
      <c r="F466" s="52"/>
      <c r="G466" s="52"/>
      <c r="H466" s="52"/>
      <c r="I466" s="52"/>
      <c r="J466" s="52"/>
      <c r="K466" s="52"/>
      <c r="L466" s="52"/>
      <c r="M466" s="52"/>
      <c r="N466" s="52"/>
      <c r="O466" s="52"/>
      <c r="P466" s="52"/>
      <c r="Q466" s="52"/>
      <c r="R466" s="52"/>
      <c r="S466" s="52"/>
    </row>
    <row r="467" spans="2:19" ht="15.6" x14ac:dyDescent="0.3">
      <c r="B467" s="52"/>
      <c r="C467" s="52"/>
      <c r="D467" s="52"/>
      <c r="E467" s="52"/>
      <c r="F467" s="52"/>
      <c r="G467" s="52"/>
      <c r="H467" s="52"/>
      <c r="I467" s="52"/>
      <c r="J467" s="52"/>
      <c r="K467" s="52"/>
      <c r="L467" s="52"/>
      <c r="M467" s="52"/>
      <c r="N467" s="52"/>
      <c r="O467" s="52"/>
      <c r="P467" s="52"/>
      <c r="Q467" s="52"/>
      <c r="R467" s="52"/>
      <c r="S467" s="52"/>
    </row>
    <row r="468" spans="2:19" ht="15.6" x14ac:dyDescent="0.3">
      <c r="B468" s="52"/>
      <c r="C468" s="52"/>
      <c r="D468" s="52"/>
      <c r="E468" s="52"/>
      <c r="F468" s="52"/>
      <c r="G468" s="52"/>
      <c r="H468" s="52"/>
      <c r="I468" s="52"/>
      <c r="J468" s="52"/>
      <c r="K468" s="52"/>
      <c r="L468" s="52"/>
      <c r="M468" s="52"/>
      <c r="N468" s="52"/>
      <c r="O468" s="52"/>
      <c r="P468" s="52"/>
      <c r="Q468" s="52"/>
      <c r="R468" s="52"/>
      <c r="S468" s="52"/>
    </row>
    <row r="469" spans="2:19" ht="15.6" x14ac:dyDescent="0.3">
      <c r="B469" s="52"/>
      <c r="C469" s="52"/>
      <c r="D469" s="52"/>
      <c r="E469" s="52"/>
      <c r="F469" s="52"/>
      <c r="G469" s="52"/>
      <c r="H469" s="52"/>
      <c r="I469" s="52"/>
      <c r="J469" s="52"/>
      <c r="K469" s="52"/>
      <c r="L469" s="52"/>
      <c r="M469" s="52"/>
      <c r="N469" s="52"/>
      <c r="O469" s="52"/>
      <c r="P469" s="52"/>
      <c r="Q469" s="52"/>
      <c r="R469" s="52"/>
      <c r="S469" s="52"/>
    </row>
    <row r="470" spans="2:19" ht="15.6" x14ac:dyDescent="0.3">
      <c r="B470" s="52"/>
      <c r="C470" s="52"/>
      <c r="D470" s="52"/>
      <c r="E470" s="52"/>
      <c r="F470" s="52"/>
      <c r="G470" s="52"/>
      <c r="H470" s="52"/>
      <c r="I470" s="52"/>
      <c r="J470" s="52"/>
      <c r="K470" s="52"/>
      <c r="L470" s="52"/>
      <c r="M470" s="52"/>
      <c r="N470" s="52"/>
      <c r="O470" s="52"/>
      <c r="P470" s="52"/>
      <c r="Q470" s="52"/>
      <c r="R470" s="52"/>
      <c r="S470" s="52"/>
    </row>
    <row r="471" spans="2:19" ht="15.6" x14ac:dyDescent="0.3">
      <c r="B471" s="52"/>
      <c r="C471" s="52"/>
      <c r="D471" s="52"/>
      <c r="E471" s="52"/>
      <c r="F471" s="52"/>
      <c r="G471" s="52"/>
      <c r="H471" s="52"/>
      <c r="I471" s="52"/>
      <c r="J471" s="52"/>
      <c r="K471" s="52"/>
      <c r="L471" s="52"/>
      <c r="M471" s="52"/>
      <c r="N471" s="52"/>
      <c r="O471" s="52"/>
      <c r="P471" s="52"/>
      <c r="Q471" s="52"/>
      <c r="R471" s="52"/>
      <c r="S471" s="52"/>
    </row>
    <row r="472" spans="2:19" ht="15.6" x14ac:dyDescent="0.3">
      <c r="B472" s="52"/>
      <c r="C472" s="52"/>
      <c r="D472" s="52"/>
      <c r="E472" s="52"/>
      <c r="F472" s="52"/>
      <c r="G472" s="52"/>
      <c r="H472" s="52"/>
      <c r="I472" s="52"/>
      <c r="J472" s="52"/>
      <c r="K472" s="52"/>
      <c r="L472" s="52"/>
      <c r="M472" s="52"/>
      <c r="N472" s="52"/>
      <c r="O472" s="52"/>
      <c r="P472" s="52"/>
      <c r="Q472" s="52"/>
      <c r="R472" s="52"/>
      <c r="S472" s="52"/>
    </row>
    <row r="473" spans="2:19" ht="15.6" x14ac:dyDescent="0.3">
      <c r="B473" s="52"/>
      <c r="C473" s="52"/>
      <c r="D473" s="52"/>
      <c r="E473" s="52"/>
      <c r="F473" s="52"/>
      <c r="G473" s="52"/>
      <c r="H473" s="52"/>
      <c r="I473" s="52"/>
      <c r="J473" s="52"/>
      <c r="K473" s="52"/>
      <c r="L473" s="52"/>
      <c r="M473" s="52"/>
      <c r="N473" s="52"/>
      <c r="O473" s="52"/>
      <c r="P473" s="52"/>
      <c r="Q473" s="52"/>
      <c r="R473" s="52"/>
      <c r="S473" s="52"/>
    </row>
    <row r="474" spans="2:19" ht="15.6" x14ac:dyDescent="0.3">
      <c r="B474" s="52"/>
      <c r="C474" s="52"/>
      <c r="D474" s="52"/>
      <c r="E474" s="52"/>
      <c r="F474" s="52"/>
      <c r="G474" s="52"/>
      <c r="H474" s="52"/>
      <c r="I474" s="52"/>
      <c r="J474" s="52"/>
      <c r="K474" s="52"/>
      <c r="L474" s="52"/>
      <c r="M474" s="52"/>
      <c r="N474" s="52"/>
      <c r="O474" s="52"/>
      <c r="P474" s="52"/>
      <c r="Q474" s="52"/>
      <c r="R474" s="52"/>
      <c r="S474" s="52"/>
    </row>
    <row r="475" spans="2:19" ht="15.6" x14ac:dyDescent="0.3">
      <c r="B475" s="52"/>
      <c r="C475" s="52"/>
      <c r="D475" s="52"/>
      <c r="E475" s="52"/>
      <c r="F475" s="52"/>
      <c r="G475" s="52"/>
      <c r="H475" s="52"/>
      <c r="I475" s="52"/>
      <c r="J475" s="52"/>
      <c r="K475" s="52"/>
      <c r="L475" s="52"/>
      <c r="M475" s="52"/>
      <c r="N475" s="52"/>
      <c r="O475" s="52"/>
      <c r="P475" s="52"/>
      <c r="Q475" s="52"/>
      <c r="R475" s="52"/>
      <c r="S475" s="52"/>
    </row>
    <row r="476" spans="2:19" ht="15.6" x14ac:dyDescent="0.3">
      <c r="B476" s="52"/>
      <c r="C476" s="52"/>
      <c r="D476" s="52"/>
      <c r="E476" s="52"/>
      <c r="F476" s="52"/>
      <c r="G476" s="52"/>
      <c r="H476" s="52"/>
      <c r="I476" s="52"/>
      <c r="J476" s="52"/>
      <c r="K476" s="52"/>
      <c r="L476" s="52"/>
      <c r="M476" s="52"/>
      <c r="N476" s="52"/>
      <c r="O476" s="52"/>
      <c r="P476" s="52"/>
      <c r="Q476" s="52"/>
      <c r="R476" s="52"/>
      <c r="S476" s="52"/>
    </row>
    <row r="477" spans="2:19" ht="15.6" x14ac:dyDescent="0.3">
      <c r="B477" s="52"/>
      <c r="C477" s="52"/>
      <c r="D477" s="52"/>
      <c r="E477" s="52"/>
      <c r="F477" s="52"/>
      <c r="G477" s="52"/>
      <c r="H477" s="52"/>
      <c r="I477" s="52"/>
      <c r="J477" s="52"/>
      <c r="K477" s="52"/>
      <c r="L477" s="52"/>
      <c r="M477" s="52"/>
      <c r="N477" s="52"/>
      <c r="O477" s="52"/>
      <c r="P477" s="52"/>
      <c r="Q477" s="52"/>
      <c r="R477" s="52"/>
      <c r="S477" s="52"/>
    </row>
    <row r="478" spans="2:19" ht="15.6" x14ac:dyDescent="0.3">
      <c r="B478" s="52"/>
      <c r="C478" s="52"/>
      <c r="D478" s="52"/>
      <c r="E478" s="52"/>
      <c r="F478" s="52"/>
      <c r="G478" s="52"/>
      <c r="H478" s="52"/>
      <c r="I478" s="52"/>
      <c r="J478" s="52"/>
      <c r="K478" s="52"/>
      <c r="L478" s="52"/>
      <c r="M478" s="52"/>
      <c r="N478" s="52"/>
      <c r="O478" s="52"/>
      <c r="P478" s="52"/>
      <c r="Q478" s="52"/>
      <c r="R478" s="52"/>
      <c r="S478" s="52"/>
    </row>
    <row r="479" spans="2:19" ht="15.6" x14ac:dyDescent="0.3">
      <c r="B479" s="52"/>
      <c r="C479" s="52"/>
      <c r="D479" s="52"/>
      <c r="E479" s="52"/>
      <c r="F479" s="52"/>
      <c r="G479" s="52"/>
      <c r="H479" s="52"/>
      <c r="I479" s="52"/>
      <c r="J479" s="52"/>
      <c r="K479" s="52"/>
      <c r="L479" s="52"/>
      <c r="M479" s="52"/>
      <c r="N479" s="52"/>
      <c r="O479" s="52"/>
      <c r="P479" s="52"/>
      <c r="Q479" s="52"/>
      <c r="R479" s="52"/>
      <c r="S479" s="52"/>
    </row>
    <row r="480" spans="2:19" ht="15.6" x14ac:dyDescent="0.3">
      <c r="B480" s="52"/>
      <c r="C480" s="52"/>
      <c r="D480" s="52"/>
      <c r="E480" s="52"/>
      <c r="F480" s="52"/>
      <c r="G480" s="52"/>
      <c r="H480" s="52"/>
      <c r="I480" s="52"/>
      <c r="J480" s="52"/>
      <c r="K480" s="52"/>
      <c r="L480" s="52"/>
      <c r="M480" s="52"/>
      <c r="N480" s="52"/>
      <c r="O480" s="52"/>
      <c r="P480" s="52"/>
      <c r="Q480" s="52"/>
      <c r="R480" s="52"/>
      <c r="S480" s="52"/>
    </row>
    <row r="481" spans="2:19" ht="15.6" x14ac:dyDescent="0.3">
      <c r="B481" s="52"/>
      <c r="C481" s="52"/>
      <c r="D481" s="52"/>
      <c r="E481" s="52"/>
      <c r="F481" s="52"/>
      <c r="G481" s="52"/>
      <c r="H481" s="52"/>
      <c r="I481" s="52"/>
      <c r="J481" s="52"/>
      <c r="K481" s="52"/>
      <c r="L481" s="52"/>
      <c r="M481" s="52"/>
      <c r="N481" s="52"/>
      <c r="O481" s="52"/>
      <c r="P481" s="52"/>
      <c r="Q481" s="52"/>
      <c r="R481" s="52"/>
      <c r="S481" s="52"/>
    </row>
    <row r="482" spans="2:19" ht="15.6" x14ac:dyDescent="0.3">
      <c r="B482" s="52"/>
      <c r="C482" s="52"/>
      <c r="D482" s="52"/>
      <c r="E482" s="52"/>
      <c r="F482" s="52"/>
      <c r="G482" s="52"/>
      <c r="H482" s="52"/>
      <c r="I482" s="52"/>
      <c r="J482" s="52"/>
      <c r="K482" s="52"/>
      <c r="L482" s="52"/>
      <c r="M482" s="52"/>
      <c r="N482" s="52"/>
      <c r="O482" s="52"/>
      <c r="P482" s="52"/>
      <c r="Q482" s="52"/>
      <c r="R482" s="52"/>
      <c r="S482" s="52"/>
    </row>
    <row r="483" spans="2:19" ht="15.6" x14ac:dyDescent="0.3">
      <c r="B483" s="52"/>
      <c r="C483" s="52"/>
      <c r="D483" s="52"/>
      <c r="E483" s="52"/>
      <c r="F483" s="52"/>
      <c r="G483" s="52"/>
      <c r="H483" s="52"/>
      <c r="I483" s="52"/>
      <c r="J483" s="52"/>
      <c r="K483" s="52"/>
      <c r="L483" s="52"/>
      <c r="M483" s="52"/>
      <c r="N483" s="52"/>
      <c r="O483" s="52"/>
      <c r="P483" s="52"/>
      <c r="Q483" s="52"/>
      <c r="R483" s="52"/>
      <c r="S483" s="52"/>
    </row>
    <row r="484" spans="2:19" ht="15.6" x14ac:dyDescent="0.3">
      <c r="B484" s="52"/>
      <c r="C484" s="52"/>
      <c r="D484" s="52"/>
      <c r="E484" s="52"/>
      <c r="F484" s="52"/>
      <c r="G484" s="52"/>
      <c r="H484" s="52"/>
      <c r="I484" s="52"/>
      <c r="J484" s="52"/>
      <c r="K484" s="52"/>
      <c r="L484" s="52"/>
      <c r="M484" s="52"/>
      <c r="N484" s="52"/>
      <c r="O484" s="52"/>
      <c r="P484" s="52"/>
      <c r="Q484" s="52"/>
      <c r="R484" s="52"/>
      <c r="S484" s="52"/>
    </row>
    <row r="485" spans="2:19" ht="15.6" x14ac:dyDescent="0.3">
      <c r="B485" s="52"/>
      <c r="C485" s="52"/>
      <c r="D485" s="52"/>
      <c r="E485" s="52"/>
      <c r="F485" s="52"/>
      <c r="G485" s="52"/>
      <c r="H485" s="52"/>
      <c r="I485" s="52"/>
      <c r="J485" s="52"/>
      <c r="K485" s="52"/>
      <c r="L485" s="52"/>
      <c r="M485" s="52"/>
      <c r="N485" s="52"/>
      <c r="O485" s="52"/>
      <c r="P485" s="52"/>
      <c r="Q485" s="52"/>
      <c r="R485" s="52"/>
      <c r="S485" s="52"/>
    </row>
    <row r="486" spans="2:19" ht="15.6" x14ac:dyDescent="0.3">
      <c r="B486" s="52"/>
      <c r="C486" s="52"/>
      <c r="D486" s="52"/>
      <c r="E486" s="52"/>
      <c r="F486" s="52"/>
      <c r="G486" s="52"/>
      <c r="H486" s="52"/>
      <c r="I486" s="52"/>
      <c r="J486" s="52"/>
      <c r="K486" s="52"/>
      <c r="L486" s="52"/>
      <c r="M486" s="52"/>
      <c r="N486" s="52"/>
      <c r="O486" s="52"/>
      <c r="P486" s="52"/>
      <c r="Q486" s="52"/>
      <c r="R486" s="52"/>
      <c r="S486" s="52"/>
    </row>
    <row r="487" spans="2:19" ht="15.6" x14ac:dyDescent="0.3">
      <c r="B487" s="52"/>
      <c r="C487" s="52"/>
      <c r="D487" s="52"/>
      <c r="E487" s="52"/>
      <c r="F487" s="52"/>
      <c r="G487" s="52"/>
      <c r="H487" s="52"/>
      <c r="I487" s="52"/>
      <c r="J487" s="52"/>
      <c r="K487" s="52"/>
      <c r="L487" s="52"/>
      <c r="M487" s="52"/>
      <c r="N487" s="52"/>
      <c r="O487" s="52"/>
      <c r="P487" s="52"/>
      <c r="Q487" s="52"/>
      <c r="R487" s="52"/>
      <c r="S487" s="52"/>
    </row>
    <row r="488" spans="2:19" ht="15.6" x14ac:dyDescent="0.3">
      <c r="B488" s="52"/>
      <c r="C488" s="52"/>
      <c r="D488" s="52"/>
      <c r="E488" s="52"/>
      <c r="F488" s="52"/>
      <c r="G488" s="52"/>
      <c r="H488" s="52"/>
      <c r="I488" s="52"/>
      <c r="J488" s="52"/>
      <c r="K488" s="52"/>
      <c r="L488" s="52"/>
      <c r="M488" s="52"/>
      <c r="N488" s="52"/>
      <c r="O488" s="52"/>
      <c r="P488" s="52"/>
      <c r="Q488" s="52"/>
      <c r="R488" s="52"/>
      <c r="S488" s="52"/>
    </row>
    <row r="489" spans="2:19" ht="15.6" x14ac:dyDescent="0.3">
      <c r="B489" s="52"/>
      <c r="C489" s="52"/>
      <c r="D489" s="52"/>
      <c r="E489" s="52"/>
      <c r="F489" s="52"/>
      <c r="G489" s="52"/>
      <c r="H489" s="52"/>
      <c r="I489" s="52"/>
      <c r="J489" s="52"/>
      <c r="K489" s="52"/>
      <c r="L489" s="52"/>
      <c r="M489" s="52"/>
      <c r="N489" s="52"/>
      <c r="O489" s="52"/>
      <c r="P489" s="52"/>
      <c r="Q489" s="52"/>
      <c r="R489" s="52"/>
      <c r="S489" s="52"/>
    </row>
    <row r="490" spans="2:19" ht="15.6" x14ac:dyDescent="0.3">
      <c r="B490" s="52"/>
      <c r="C490" s="52"/>
      <c r="D490" s="52"/>
      <c r="E490" s="52"/>
      <c r="F490" s="52"/>
      <c r="G490" s="52"/>
      <c r="H490" s="52"/>
      <c r="I490" s="52"/>
      <c r="J490" s="52"/>
      <c r="K490" s="52"/>
      <c r="L490" s="52"/>
      <c r="M490" s="52"/>
      <c r="N490" s="52"/>
      <c r="O490" s="52"/>
      <c r="P490" s="52"/>
      <c r="Q490" s="52"/>
      <c r="R490" s="52"/>
      <c r="S490" s="52"/>
    </row>
    <row r="491" spans="2:19" ht="15.6" x14ac:dyDescent="0.3">
      <c r="B491" s="52"/>
      <c r="C491" s="52"/>
      <c r="D491" s="52"/>
      <c r="E491" s="52"/>
      <c r="F491" s="52"/>
      <c r="G491" s="52"/>
      <c r="H491" s="52"/>
      <c r="I491" s="52"/>
      <c r="J491" s="52"/>
      <c r="K491" s="52"/>
      <c r="L491" s="52"/>
      <c r="M491" s="52"/>
      <c r="N491" s="52"/>
      <c r="O491" s="52"/>
      <c r="P491" s="52"/>
      <c r="Q491" s="52"/>
      <c r="R491" s="52"/>
      <c r="S491" s="52"/>
    </row>
    <row r="492" spans="2:19" ht="15.6" x14ac:dyDescent="0.3">
      <c r="B492" s="52"/>
      <c r="C492" s="52"/>
      <c r="D492" s="52"/>
      <c r="E492" s="52"/>
      <c r="F492" s="52"/>
      <c r="G492" s="52"/>
      <c r="H492" s="52"/>
      <c r="I492" s="52"/>
      <c r="J492" s="52"/>
      <c r="K492" s="52"/>
      <c r="L492" s="52"/>
      <c r="M492" s="52"/>
      <c r="N492" s="52"/>
      <c r="O492" s="52"/>
      <c r="P492" s="52"/>
      <c r="Q492" s="52"/>
      <c r="R492" s="52"/>
      <c r="S492" s="52"/>
    </row>
    <row r="493" spans="2:19" ht="15.6" x14ac:dyDescent="0.3">
      <c r="B493" s="52"/>
      <c r="C493" s="52"/>
      <c r="D493" s="52"/>
      <c r="E493" s="52"/>
      <c r="F493" s="52"/>
      <c r="G493" s="52"/>
      <c r="H493" s="52"/>
      <c r="I493" s="52"/>
      <c r="J493" s="52"/>
      <c r="K493" s="52"/>
      <c r="L493" s="52"/>
      <c r="M493" s="52"/>
      <c r="N493" s="52"/>
      <c r="O493" s="52"/>
      <c r="P493" s="52"/>
      <c r="Q493" s="52"/>
      <c r="R493" s="52"/>
      <c r="S493" s="52"/>
    </row>
    <row r="494" spans="2:19" ht="15.6" x14ac:dyDescent="0.3">
      <c r="B494" s="52"/>
      <c r="C494" s="52"/>
      <c r="D494" s="52"/>
      <c r="E494" s="52"/>
      <c r="F494" s="52"/>
      <c r="G494" s="52"/>
      <c r="H494" s="52"/>
      <c r="I494" s="52"/>
      <c r="J494" s="52"/>
      <c r="K494" s="52"/>
      <c r="L494" s="52"/>
      <c r="M494" s="52"/>
      <c r="N494" s="52"/>
      <c r="O494" s="52"/>
      <c r="P494" s="52"/>
      <c r="Q494" s="52"/>
      <c r="R494" s="52"/>
      <c r="S494" s="52"/>
    </row>
    <row r="495" spans="2:19" ht="15.6" x14ac:dyDescent="0.3">
      <c r="B495" s="52"/>
      <c r="C495" s="52"/>
      <c r="D495" s="52"/>
      <c r="E495" s="52"/>
      <c r="F495" s="52"/>
      <c r="G495" s="52"/>
      <c r="H495" s="52"/>
      <c r="I495" s="52"/>
      <c r="J495" s="52"/>
      <c r="K495" s="52"/>
      <c r="L495" s="52"/>
      <c r="M495" s="52"/>
      <c r="N495" s="52"/>
      <c r="O495" s="52"/>
      <c r="P495" s="52"/>
      <c r="Q495" s="52"/>
      <c r="R495" s="52"/>
      <c r="S495" s="52"/>
    </row>
    <row r="496" spans="2:19" ht="15.6" x14ac:dyDescent="0.3">
      <c r="B496" s="52"/>
      <c r="C496" s="52"/>
      <c r="D496" s="52"/>
      <c r="E496" s="52"/>
      <c r="F496" s="52"/>
      <c r="G496" s="52"/>
      <c r="H496" s="52"/>
      <c r="I496" s="52"/>
      <c r="J496" s="52"/>
      <c r="K496" s="52"/>
      <c r="L496" s="52"/>
      <c r="M496" s="52"/>
      <c r="N496" s="52"/>
      <c r="O496" s="52"/>
      <c r="P496" s="52"/>
      <c r="Q496" s="52"/>
      <c r="R496" s="52"/>
      <c r="S496" s="52"/>
    </row>
    <row r="497" spans="2:19" ht="15.6" x14ac:dyDescent="0.3">
      <c r="B497" s="52"/>
      <c r="C497" s="52"/>
      <c r="D497" s="52"/>
      <c r="E497" s="52"/>
      <c r="F497" s="52"/>
      <c r="G497" s="52"/>
      <c r="H497" s="52"/>
      <c r="I497" s="52"/>
      <c r="J497" s="52"/>
      <c r="K497" s="52"/>
      <c r="L497" s="52"/>
      <c r="M497" s="52"/>
      <c r="N497" s="52"/>
      <c r="O497" s="52"/>
      <c r="P497" s="52"/>
      <c r="Q497" s="52"/>
      <c r="R497" s="52"/>
      <c r="S497" s="52"/>
    </row>
    <row r="498" spans="2:19" ht="15.6" x14ac:dyDescent="0.3">
      <c r="B498" s="52"/>
      <c r="C498" s="52"/>
      <c r="D498" s="52"/>
      <c r="E498" s="52"/>
      <c r="F498" s="52"/>
      <c r="G498" s="52"/>
      <c r="H498" s="52"/>
      <c r="I498" s="52"/>
      <c r="J498" s="52"/>
      <c r="K498" s="52"/>
      <c r="L498" s="52"/>
      <c r="M498" s="52"/>
      <c r="N498" s="52"/>
      <c r="O498" s="52"/>
      <c r="P498" s="52"/>
      <c r="Q498" s="52"/>
      <c r="R498" s="52"/>
      <c r="S498" s="52"/>
    </row>
    <row r="499" spans="2:19" ht="15.6" x14ac:dyDescent="0.3">
      <c r="B499" s="52"/>
      <c r="C499" s="52"/>
      <c r="D499" s="52"/>
      <c r="E499" s="52"/>
      <c r="F499" s="52"/>
      <c r="G499" s="52"/>
      <c r="H499" s="52"/>
      <c r="I499" s="52"/>
      <c r="J499" s="52"/>
      <c r="K499" s="52"/>
      <c r="L499" s="52"/>
      <c r="M499" s="52"/>
      <c r="N499" s="52"/>
      <c r="O499" s="52"/>
      <c r="P499" s="52"/>
      <c r="Q499" s="52"/>
      <c r="R499" s="52"/>
      <c r="S499" s="52"/>
    </row>
    <row r="500" spans="2:19" ht="15.6" x14ac:dyDescent="0.3">
      <c r="B500" s="52"/>
      <c r="C500" s="52"/>
      <c r="D500" s="52"/>
      <c r="E500" s="52"/>
      <c r="F500" s="52"/>
      <c r="G500" s="52"/>
      <c r="H500" s="52"/>
      <c r="I500" s="52"/>
      <c r="J500" s="52"/>
      <c r="K500" s="52"/>
      <c r="L500" s="52"/>
      <c r="M500" s="52"/>
      <c r="N500" s="52"/>
      <c r="O500" s="52"/>
      <c r="P500" s="52"/>
      <c r="Q500" s="52"/>
      <c r="R500" s="52"/>
      <c r="S500" s="52"/>
    </row>
    <row r="501" spans="2:19" ht="15.6" x14ac:dyDescent="0.3">
      <c r="B501" s="52"/>
      <c r="C501" s="52"/>
      <c r="D501" s="52"/>
      <c r="E501" s="52"/>
      <c r="F501" s="52"/>
      <c r="G501" s="52"/>
      <c r="H501" s="52"/>
      <c r="I501" s="52"/>
      <c r="J501" s="52"/>
      <c r="K501" s="52"/>
      <c r="L501" s="52"/>
      <c r="M501" s="52"/>
      <c r="N501" s="52"/>
      <c r="O501" s="52"/>
      <c r="P501" s="52"/>
      <c r="Q501" s="52"/>
      <c r="R501" s="52"/>
      <c r="S501" s="52"/>
    </row>
    <row r="502" spans="2:19" ht="15.6" x14ac:dyDescent="0.3">
      <c r="B502" s="52"/>
      <c r="C502" s="52"/>
      <c r="D502" s="52"/>
      <c r="E502" s="52"/>
      <c r="F502" s="52"/>
      <c r="G502" s="52"/>
      <c r="H502" s="52"/>
      <c r="I502" s="52"/>
      <c r="J502" s="52"/>
      <c r="K502" s="52"/>
      <c r="L502" s="52"/>
      <c r="M502" s="52"/>
      <c r="N502" s="52"/>
      <c r="O502" s="52"/>
      <c r="P502" s="52"/>
      <c r="Q502" s="52"/>
      <c r="R502" s="52"/>
      <c r="S502" s="52"/>
    </row>
    <row r="503" spans="2:19" ht="15.6" x14ac:dyDescent="0.3">
      <c r="B503" s="52"/>
      <c r="C503" s="52"/>
      <c r="D503" s="52"/>
      <c r="E503" s="52"/>
      <c r="F503" s="52"/>
      <c r="G503" s="52"/>
      <c r="H503" s="52"/>
      <c r="I503" s="52"/>
      <c r="J503" s="52"/>
      <c r="K503" s="52"/>
      <c r="L503" s="52"/>
      <c r="M503" s="52"/>
      <c r="N503" s="52"/>
      <c r="O503" s="52"/>
      <c r="P503" s="52"/>
      <c r="Q503" s="52"/>
      <c r="R503" s="52"/>
      <c r="S503" s="52"/>
    </row>
    <row r="504" spans="2:19" ht="15.6" x14ac:dyDescent="0.3">
      <c r="B504" s="52"/>
      <c r="C504" s="52"/>
      <c r="D504" s="52"/>
      <c r="E504" s="52"/>
      <c r="F504" s="52"/>
      <c r="G504" s="52"/>
      <c r="H504" s="52"/>
      <c r="I504" s="52"/>
      <c r="J504" s="52"/>
      <c r="K504" s="52"/>
      <c r="L504" s="52"/>
      <c r="M504" s="52"/>
      <c r="N504" s="52"/>
      <c r="O504" s="52"/>
      <c r="P504" s="52"/>
      <c r="Q504" s="52"/>
      <c r="R504" s="52"/>
      <c r="S504" s="52"/>
    </row>
    <row r="505" spans="2:19" ht="15.6" x14ac:dyDescent="0.3">
      <c r="B505" s="52"/>
      <c r="C505" s="52"/>
      <c r="D505" s="52"/>
      <c r="E505" s="52"/>
      <c r="F505" s="52"/>
      <c r="G505" s="52"/>
      <c r="H505" s="52"/>
      <c r="I505" s="52"/>
      <c r="J505" s="52"/>
      <c r="K505" s="52"/>
      <c r="L505" s="52"/>
      <c r="M505" s="52"/>
      <c r="N505" s="52"/>
      <c r="O505" s="52"/>
      <c r="P505" s="52"/>
      <c r="Q505" s="52"/>
      <c r="R505" s="52"/>
      <c r="S505" s="52"/>
    </row>
    <row r="506" spans="2:19" ht="15.6" x14ac:dyDescent="0.3">
      <c r="B506" s="52"/>
      <c r="C506" s="52"/>
      <c r="D506" s="52"/>
      <c r="E506" s="52"/>
      <c r="F506" s="52"/>
      <c r="G506" s="52"/>
      <c r="H506" s="52"/>
      <c r="I506" s="52"/>
      <c r="J506" s="52"/>
      <c r="K506" s="52"/>
      <c r="L506" s="52"/>
      <c r="M506" s="52"/>
      <c r="N506" s="52"/>
      <c r="O506" s="52"/>
      <c r="P506" s="52"/>
      <c r="Q506" s="52"/>
      <c r="R506" s="52"/>
      <c r="S506" s="52"/>
    </row>
    <row r="507" spans="2:19" ht="15.6" x14ac:dyDescent="0.3">
      <c r="B507" s="52"/>
      <c r="C507" s="52"/>
      <c r="D507" s="52"/>
      <c r="E507" s="52"/>
      <c r="F507" s="52"/>
      <c r="G507" s="52"/>
      <c r="H507" s="52"/>
      <c r="I507" s="52"/>
      <c r="J507" s="52"/>
      <c r="K507" s="52"/>
      <c r="L507" s="52"/>
      <c r="M507" s="52"/>
      <c r="N507" s="52"/>
      <c r="O507" s="52"/>
      <c r="P507" s="52"/>
      <c r="Q507" s="52"/>
      <c r="R507" s="52"/>
      <c r="S507" s="52"/>
    </row>
    <row r="508" spans="2:19" ht="15.6" x14ac:dyDescent="0.3">
      <c r="B508" s="52"/>
      <c r="C508" s="52"/>
      <c r="D508" s="52"/>
      <c r="E508" s="52"/>
      <c r="F508" s="52"/>
      <c r="G508" s="52"/>
      <c r="H508" s="52"/>
      <c r="I508" s="52"/>
      <c r="J508" s="52"/>
      <c r="K508" s="52"/>
      <c r="L508" s="52"/>
      <c r="M508" s="52"/>
      <c r="N508" s="52"/>
      <c r="O508" s="52"/>
      <c r="P508" s="52"/>
      <c r="Q508" s="52"/>
      <c r="R508" s="52"/>
      <c r="S508" s="52"/>
    </row>
    <row r="509" spans="2:19" ht="15.6" x14ac:dyDescent="0.3">
      <c r="B509" s="52"/>
      <c r="C509" s="52"/>
      <c r="D509" s="52"/>
      <c r="E509" s="52"/>
      <c r="F509" s="52"/>
      <c r="G509" s="52"/>
      <c r="H509" s="52"/>
      <c r="I509" s="52"/>
      <c r="J509" s="52"/>
      <c r="K509" s="52"/>
      <c r="L509" s="52"/>
      <c r="M509" s="52"/>
      <c r="N509" s="52"/>
      <c r="O509" s="52"/>
      <c r="P509" s="52"/>
      <c r="Q509" s="52"/>
      <c r="R509" s="52"/>
      <c r="S509" s="52"/>
    </row>
    <row r="510" spans="2:19" ht="15.6" x14ac:dyDescent="0.3">
      <c r="B510" s="52"/>
      <c r="C510" s="52"/>
      <c r="D510" s="52"/>
      <c r="E510" s="52"/>
      <c r="F510" s="52"/>
      <c r="G510" s="52"/>
      <c r="H510" s="52"/>
      <c r="I510" s="52"/>
      <c r="J510" s="52"/>
      <c r="K510" s="52"/>
      <c r="L510" s="52"/>
      <c r="M510" s="52"/>
      <c r="N510" s="52"/>
      <c r="O510" s="52"/>
      <c r="P510" s="52"/>
      <c r="Q510" s="52"/>
      <c r="R510" s="52"/>
      <c r="S510" s="52"/>
    </row>
    <row r="511" spans="2:19" ht="15.6" x14ac:dyDescent="0.3">
      <c r="B511" s="52"/>
      <c r="C511" s="52"/>
      <c r="D511" s="52"/>
      <c r="E511" s="52"/>
      <c r="F511" s="52"/>
      <c r="G511" s="52"/>
      <c r="H511" s="52"/>
      <c r="I511" s="52"/>
      <c r="J511" s="52"/>
      <c r="K511" s="52"/>
      <c r="L511" s="52"/>
      <c r="M511" s="52"/>
      <c r="N511" s="52"/>
      <c r="O511" s="52"/>
      <c r="P511" s="52"/>
      <c r="Q511" s="52"/>
      <c r="R511" s="52"/>
      <c r="S511" s="52"/>
    </row>
    <row r="512" spans="2:19" ht="15.6" x14ac:dyDescent="0.3">
      <c r="B512" s="52"/>
      <c r="C512" s="52"/>
      <c r="D512" s="52"/>
      <c r="E512" s="52"/>
      <c r="F512" s="52"/>
      <c r="G512" s="52"/>
      <c r="H512" s="52"/>
      <c r="I512" s="52"/>
      <c r="J512" s="52"/>
      <c r="K512" s="52"/>
      <c r="L512" s="52"/>
      <c r="M512" s="52"/>
      <c r="N512" s="52"/>
      <c r="O512" s="52"/>
      <c r="P512" s="52"/>
      <c r="Q512" s="52"/>
      <c r="R512" s="52"/>
      <c r="S512" s="52"/>
    </row>
    <row r="513" spans="2:19" ht="15.6" x14ac:dyDescent="0.3">
      <c r="B513" s="52"/>
      <c r="C513" s="52"/>
      <c r="D513" s="52"/>
      <c r="E513" s="52"/>
      <c r="F513" s="52"/>
      <c r="G513" s="52"/>
      <c r="H513" s="52"/>
      <c r="I513" s="52"/>
      <c r="J513" s="52"/>
      <c r="K513" s="52"/>
      <c r="L513" s="52"/>
      <c r="M513" s="52"/>
      <c r="N513" s="52"/>
      <c r="O513" s="52"/>
      <c r="P513" s="52"/>
      <c r="Q513" s="52"/>
      <c r="R513" s="52"/>
      <c r="S513" s="52"/>
    </row>
    <row r="514" spans="2:19" ht="15.6" x14ac:dyDescent="0.3">
      <c r="B514" s="52"/>
      <c r="C514" s="52"/>
      <c r="D514" s="52"/>
      <c r="E514" s="52"/>
      <c r="F514" s="52"/>
      <c r="G514" s="52"/>
      <c r="H514" s="52"/>
      <c r="I514" s="52"/>
      <c r="J514" s="52"/>
      <c r="K514" s="52"/>
      <c r="L514" s="52"/>
      <c r="M514" s="52"/>
      <c r="N514" s="52"/>
      <c r="O514" s="52"/>
      <c r="P514" s="52"/>
      <c r="Q514" s="52"/>
      <c r="R514" s="52"/>
      <c r="S514" s="52"/>
    </row>
    <row r="515" spans="2:19" ht="15.6" x14ac:dyDescent="0.3">
      <c r="B515" s="52"/>
      <c r="C515" s="52"/>
      <c r="D515" s="52"/>
      <c r="E515" s="52"/>
      <c r="F515" s="52"/>
      <c r="G515" s="52"/>
      <c r="H515" s="52"/>
      <c r="I515" s="52"/>
      <c r="J515" s="52"/>
      <c r="K515" s="52"/>
      <c r="L515" s="52"/>
      <c r="M515" s="52"/>
      <c r="N515" s="52"/>
      <c r="O515" s="52"/>
      <c r="P515" s="52"/>
      <c r="Q515" s="52"/>
      <c r="R515" s="52"/>
      <c r="S515" s="52"/>
    </row>
    <row r="516" spans="2:19" ht="15.6" x14ac:dyDescent="0.3">
      <c r="B516" s="52"/>
      <c r="C516" s="52"/>
      <c r="D516" s="52"/>
      <c r="E516" s="52"/>
      <c r="F516" s="52"/>
      <c r="G516" s="52"/>
      <c r="H516" s="52"/>
      <c r="I516" s="52"/>
      <c r="J516" s="52"/>
      <c r="K516" s="52"/>
      <c r="L516" s="52"/>
      <c r="M516" s="52"/>
      <c r="N516" s="52"/>
      <c r="O516" s="52"/>
      <c r="P516" s="52"/>
      <c r="Q516" s="52"/>
      <c r="R516" s="52"/>
      <c r="S516" s="52"/>
    </row>
    <row r="517" spans="2:19" ht="15.6" x14ac:dyDescent="0.3">
      <c r="B517" s="52"/>
      <c r="C517" s="52"/>
      <c r="D517" s="52"/>
      <c r="E517" s="52"/>
      <c r="F517" s="52"/>
      <c r="G517" s="52"/>
      <c r="H517" s="52"/>
      <c r="I517" s="52"/>
      <c r="J517" s="52"/>
      <c r="K517" s="52"/>
      <c r="L517" s="52"/>
      <c r="M517" s="52"/>
      <c r="N517" s="52"/>
      <c r="O517" s="52"/>
      <c r="P517" s="52"/>
      <c r="Q517" s="52"/>
      <c r="R517" s="52"/>
      <c r="S517" s="52"/>
    </row>
    <row r="518" spans="2:19" ht="15.6" x14ac:dyDescent="0.3">
      <c r="B518" s="52"/>
      <c r="C518" s="52"/>
      <c r="D518" s="52"/>
      <c r="E518" s="52"/>
      <c r="F518" s="52"/>
      <c r="G518" s="52"/>
      <c r="H518" s="52"/>
      <c r="I518" s="52"/>
      <c r="J518" s="52"/>
      <c r="K518" s="52"/>
      <c r="L518" s="52"/>
      <c r="M518" s="52"/>
      <c r="N518" s="52"/>
      <c r="O518" s="52"/>
      <c r="P518" s="52"/>
      <c r="Q518" s="52"/>
      <c r="R518" s="52"/>
      <c r="S518" s="52"/>
    </row>
    <row r="519" spans="2:19" ht="15.6" x14ac:dyDescent="0.3">
      <c r="B519" s="52"/>
      <c r="C519" s="52"/>
      <c r="D519" s="52"/>
      <c r="E519" s="52"/>
      <c r="F519" s="52"/>
      <c r="G519" s="52"/>
      <c r="H519" s="52"/>
      <c r="I519" s="52"/>
      <c r="J519" s="52"/>
      <c r="K519" s="52"/>
      <c r="L519" s="52"/>
      <c r="M519" s="52"/>
      <c r="N519" s="52"/>
      <c r="O519" s="52"/>
      <c r="P519" s="52"/>
      <c r="Q519" s="52"/>
      <c r="R519" s="52"/>
      <c r="S519" s="52"/>
    </row>
    <row r="520" spans="2:19" ht="15.6" x14ac:dyDescent="0.3">
      <c r="B520" s="52"/>
      <c r="C520" s="52"/>
      <c r="D520" s="52"/>
      <c r="E520" s="52"/>
      <c r="F520" s="52"/>
      <c r="G520" s="52"/>
      <c r="H520" s="52"/>
      <c r="I520" s="52"/>
      <c r="J520" s="52"/>
      <c r="K520" s="52"/>
      <c r="L520" s="52"/>
      <c r="M520" s="52"/>
      <c r="N520" s="52"/>
      <c r="O520" s="52"/>
      <c r="P520" s="52"/>
      <c r="Q520" s="52"/>
      <c r="R520" s="52"/>
      <c r="S520" s="52"/>
    </row>
    <row r="521" spans="2:19" ht="15.6" x14ac:dyDescent="0.3">
      <c r="B521" s="52"/>
      <c r="C521" s="52"/>
      <c r="D521" s="52"/>
      <c r="E521" s="52"/>
      <c r="F521" s="52"/>
      <c r="G521" s="52"/>
      <c r="H521" s="52"/>
      <c r="I521" s="52"/>
      <c r="J521" s="52"/>
      <c r="K521" s="52"/>
      <c r="L521" s="52"/>
      <c r="M521" s="52"/>
      <c r="N521" s="52"/>
      <c r="O521" s="52"/>
      <c r="P521" s="52"/>
      <c r="Q521" s="52"/>
      <c r="R521" s="52"/>
      <c r="S521" s="52"/>
    </row>
    <row r="522" spans="2:19" ht="15.6" x14ac:dyDescent="0.3">
      <c r="B522" s="52"/>
      <c r="C522" s="52"/>
      <c r="D522" s="52"/>
      <c r="E522" s="52"/>
      <c r="F522" s="52"/>
      <c r="G522" s="52"/>
      <c r="H522" s="52"/>
      <c r="I522" s="52"/>
      <c r="J522" s="52"/>
      <c r="K522" s="52"/>
      <c r="L522" s="52"/>
      <c r="M522" s="52"/>
      <c r="N522" s="52"/>
      <c r="O522" s="52"/>
      <c r="P522" s="52"/>
      <c r="Q522" s="52"/>
      <c r="R522" s="52"/>
      <c r="S522" s="52"/>
    </row>
    <row r="523" spans="2:19" ht="15.6" x14ac:dyDescent="0.3">
      <c r="B523" s="52"/>
      <c r="C523" s="52"/>
      <c r="D523" s="52"/>
      <c r="E523" s="52"/>
      <c r="F523" s="52"/>
      <c r="G523" s="52"/>
      <c r="H523" s="52"/>
      <c r="I523" s="52"/>
      <c r="J523" s="52"/>
      <c r="K523" s="52"/>
      <c r="L523" s="52"/>
      <c r="M523" s="52"/>
      <c r="N523" s="52"/>
      <c r="O523" s="52"/>
      <c r="P523" s="52"/>
      <c r="Q523" s="52"/>
      <c r="R523" s="52"/>
      <c r="S523" s="52"/>
    </row>
    <row r="524" spans="2:19" ht="15.6" x14ac:dyDescent="0.3">
      <c r="B524" s="52"/>
      <c r="C524" s="52"/>
      <c r="D524" s="52"/>
      <c r="E524" s="52"/>
      <c r="F524" s="52"/>
      <c r="G524" s="52"/>
      <c r="H524" s="52"/>
      <c r="I524" s="52"/>
      <c r="J524" s="52"/>
      <c r="K524" s="52"/>
      <c r="L524" s="52"/>
      <c r="M524" s="52"/>
      <c r="N524" s="52"/>
      <c r="O524" s="52"/>
      <c r="P524" s="52"/>
      <c r="Q524" s="52"/>
      <c r="R524" s="52"/>
      <c r="S524" s="52"/>
    </row>
    <row r="525" spans="2:19" ht="15.6" x14ac:dyDescent="0.3">
      <c r="B525" s="52"/>
      <c r="C525" s="52"/>
      <c r="D525" s="52"/>
      <c r="E525" s="52"/>
      <c r="F525" s="52"/>
      <c r="G525" s="52"/>
      <c r="H525" s="52"/>
      <c r="I525" s="52"/>
      <c r="J525" s="52"/>
      <c r="K525" s="52"/>
      <c r="L525" s="52"/>
      <c r="M525" s="52"/>
      <c r="N525" s="52"/>
      <c r="O525" s="52"/>
      <c r="P525" s="52"/>
      <c r="Q525" s="52"/>
      <c r="R525" s="52"/>
      <c r="S525" s="52"/>
    </row>
    <row r="526" spans="2:19" ht="15.6" x14ac:dyDescent="0.3">
      <c r="B526" s="52"/>
      <c r="C526" s="52"/>
      <c r="D526" s="52"/>
      <c r="E526" s="52"/>
      <c r="F526" s="52"/>
      <c r="G526" s="52"/>
      <c r="H526" s="52"/>
      <c r="I526" s="52"/>
      <c r="J526" s="52"/>
      <c r="K526" s="52"/>
      <c r="L526" s="52"/>
      <c r="M526" s="52"/>
      <c r="N526" s="52"/>
      <c r="O526" s="52"/>
      <c r="P526" s="52"/>
      <c r="Q526" s="52"/>
      <c r="R526" s="52"/>
      <c r="S526" s="52"/>
    </row>
    <row r="527" spans="2:19" ht="15.6" x14ac:dyDescent="0.3">
      <c r="B527" s="52"/>
      <c r="C527" s="52"/>
      <c r="D527" s="52"/>
      <c r="E527" s="52"/>
      <c r="F527" s="52"/>
      <c r="G527" s="52"/>
      <c r="H527" s="52"/>
      <c r="I527" s="52"/>
      <c r="J527" s="52"/>
      <c r="K527" s="52"/>
      <c r="L527" s="52"/>
      <c r="M527" s="52"/>
      <c r="N527" s="52"/>
      <c r="O527" s="52"/>
      <c r="P527" s="52"/>
      <c r="Q527" s="52"/>
      <c r="R527" s="52"/>
      <c r="S527" s="52"/>
    </row>
    <row r="528" spans="2:19" ht="15.6" x14ac:dyDescent="0.3">
      <c r="B528" s="52"/>
      <c r="C528" s="52"/>
      <c r="D528" s="52"/>
      <c r="E528" s="52"/>
      <c r="F528" s="52"/>
      <c r="G528" s="52"/>
      <c r="H528" s="52"/>
      <c r="I528" s="52"/>
      <c r="J528" s="52"/>
      <c r="K528" s="52"/>
      <c r="L528" s="52"/>
      <c r="M528" s="52"/>
      <c r="N528" s="52"/>
      <c r="O528" s="52"/>
      <c r="P528" s="52"/>
      <c r="Q528" s="52"/>
      <c r="R528" s="52"/>
      <c r="S528" s="52"/>
    </row>
    <row r="529" spans="2:19" ht="15.6" x14ac:dyDescent="0.3">
      <c r="B529" s="52"/>
      <c r="C529" s="52"/>
      <c r="D529" s="52"/>
      <c r="E529" s="52"/>
      <c r="F529" s="52"/>
      <c r="G529" s="52"/>
      <c r="H529" s="52"/>
      <c r="I529" s="52"/>
      <c r="J529" s="52"/>
      <c r="K529" s="52"/>
      <c r="L529" s="52"/>
      <c r="M529" s="52"/>
      <c r="N529" s="52"/>
      <c r="O529" s="52"/>
      <c r="P529" s="52"/>
      <c r="Q529" s="52"/>
      <c r="R529" s="52"/>
      <c r="S529" s="52"/>
    </row>
    <row r="530" spans="2:19" ht="15.6" x14ac:dyDescent="0.3">
      <c r="B530" s="52"/>
      <c r="C530" s="52"/>
      <c r="D530" s="52"/>
      <c r="E530" s="52"/>
      <c r="F530" s="52"/>
      <c r="G530" s="52"/>
      <c r="H530" s="52"/>
      <c r="I530" s="52"/>
      <c r="J530" s="52"/>
      <c r="K530" s="52"/>
      <c r="L530" s="52"/>
      <c r="M530" s="52"/>
      <c r="N530" s="52"/>
      <c r="O530" s="52"/>
      <c r="P530" s="52"/>
      <c r="Q530" s="52"/>
      <c r="R530" s="52"/>
      <c r="S530" s="52"/>
    </row>
    <row r="531" spans="2:19" ht="15.6" x14ac:dyDescent="0.3">
      <c r="B531" s="52"/>
      <c r="C531" s="52"/>
      <c r="D531" s="52"/>
      <c r="E531" s="52"/>
      <c r="F531" s="52"/>
      <c r="G531" s="52"/>
      <c r="H531" s="52"/>
      <c r="I531" s="52"/>
      <c r="J531" s="52"/>
      <c r="K531" s="52"/>
      <c r="L531" s="52"/>
      <c r="M531" s="52"/>
      <c r="N531" s="52"/>
      <c r="O531" s="52"/>
      <c r="P531" s="52"/>
      <c r="Q531" s="52"/>
      <c r="R531" s="52"/>
      <c r="S531" s="52"/>
    </row>
    <row r="532" spans="2:19" ht="15.6" x14ac:dyDescent="0.3">
      <c r="B532" s="52"/>
      <c r="C532" s="52"/>
      <c r="D532" s="52"/>
      <c r="E532" s="52"/>
      <c r="F532" s="52"/>
      <c r="G532" s="52"/>
      <c r="H532" s="52"/>
      <c r="I532" s="52"/>
      <c r="J532" s="52"/>
      <c r="K532" s="52"/>
      <c r="L532" s="52"/>
      <c r="M532" s="52"/>
      <c r="N532" s="52"/>
      <c r="O532" s="52"/>
      <c r="P532" s="52"/>
      <c r="Q532" s="52"/>
      <c r="R532" s="52"/>
      <c r="S532" s="52"/>
    </row>
    <row r="533" spans="2:19" ht="15.6" x14ac:dyDescent="0.3">
      <c r="B533" s="52"/>
      <c r="C533" s="52"/>
      <c r="D533" s="52"/>
      <c r="E533" s="52"/>
      <c r="F533" s="52"/>
      <c r="G533" s="52"/>
      <c r="H533" s="52"/>
      <c r="I533" s="52"/>
      <c r="J533" s="52"/>
      <c r="K533" s="52"/>
      <c r="L533" s="52"/>
      <c r="M533" s="52"/>
      <c r="N533" s="52"/>
      <c r="O533" s="52"/>
      <c r="P533" s="52"/>
      <c r="Q533" s="52"/>
      <c r="R533" s="52"/>
      <c r="S533" s="52"/>
    </row>
    <row r="534" spans="2:19" ht="15.6" x14ac:dyDescent="0.3">
      <c r="B534" s="52"/>
      <c r="C534" s="52"/>
      <c r="D534" s="52"/>
      <c r="E534" s="52"/>
      <c r="F534" s="52"/>
      <c r="G534" s="52"/>
      <c r="H534" s="52"/>
      <c r="I534" s="52"/>
      <c r="J534" s="52"/>
      <c r="K534" s="52"/>
      <c r="L534" s="52"/>
      <c r="M534" s="52"/>
      <c r="N534" s="52"/>
      <c r="O534" s="52"/>
      <c r="P534" s="52"/>
      <c r="Q534" s="52"/>
      <c r="R534" s="52"/>
      <c r="S534" s="52"/>
    </row>
    <row r="535" spans="2:19" ht="15.6" x14ac:dyDescent="0.3">
      <c r="B535" s="52"/>
      <c r="C535" s="52"/>
      <c r="D535" s="52"/>
      <c r="E535" s="52"/>
      <c r="F535" s="52"/>
      <c r="G535" s="52"/>
      <c r="H535" s="52"/>
      <c r="I535" s="52"/>
      <c r="J535" s="52"/>
      <c r="K535" s="52"/>
      <c r="L535" s="52"/>
      <c r="M535" s="52"/>
      <c r="N535" s="52"/>
      <c r="O535" s="52"/>
      <c r="P535" s="52"/>
      <c r="Q535" s="52"/>
      <c r="R535" s="52"/>
      <c r="S535" s="52"/>
    </row>
    <row r="536" spans="2:19" ht="15.6" x14ac:dyDescent="0.3">
      <c r="B536" s="52"/>
      <c r="C536" s="52"/>
      <c r="D536" s="52"/>
      <c r="E536" s="52"/>
      <c r="F536" s="52"/>
      <c r="G536" s="52"/>
      <c r="H536" s="52"/>
      <c r="I536" s="52"/>
      <c r="J536" s="52"/>
      <c r="K536" s="52"/>
      <c r="L536" s="52"/>
      <c r="M536" s="52"/>
      <c r="N536" s="52"/>
      <c r="O536" s="52"/>
      <c r="P536" s="52"/>
      <c r="Q536" s="52"/>
      <c r="R536" s="52"/>
      <c r="S536" s="52"/>
    </row>
    <row r="537" spans="2:19" ht="15.6" x14ac:dyDescent="0.3">
      <c r="B537" s="52"/>
      <c r="C537" s="52"/>
      <c r="D537" s="52"/>
      <c r="E537" s="52"/>
      <c r="F537" s="52"/>
      <c r="G537" s="52"/>
      <c r="H537" s="52"/>
      <c r="I537" s="52"/>
      <c r="J537" s="52"/>
      <c r="K537" s="52"/>
      <c r="L537" s="52"/>
      <c r="M537" s="52"/>
      <c r="N537" s="52"/>
      <c r="O537" s="52"/>
      <c r="P537" s="52"/>
      <c r="Q537" s="52"/>
      <c r="R537" s="52"/>
      <c r="S537" s="52"/>
    </row>
    <row r="538" spans="2:19" ht="15.6" x14ac:dyDescent="0.3">
      <c r="B538" s="52"/>
      <c r="C538" s="52"/>
      <c r="D538" s="52"/>
      <c r="E538" s="52"/>
      <c r="F538" s="52"/>
      <c r="G538" s="52"/>
      <c r="H538" s="52"/>
      <c r="I538" s="52"/>
      <c r="J538" s="52"/>
      <c r="K538" s="52"/>
      <c r="L538" s="52"/>
      <c r="M538" s="52"/>
      <c r="N538" s="52"/>
      <c r="O538" s="52"/>
      <c r="P538" s="52"/>
      <c r="Q538" s="52"/>
      <c r="R538" s="52"/>
      <c r="S538" s="52"/>
    </row>
    <row r="539" spans="2:19" ht="15.6" x14ac:dyDescent="0.3">
      <c r="B539" s="52"/>
      <c r="C539" s="52"/>
      <c r="D539" s="52"/>
      <c r="E539" s="52"/>
      <c r="F539" s="52"/>
      <c r="G539" s="52"/>
      <c r="H539" s="52"/>
      <c r="I539" s="52"/>
      <c r="J539" s="52"/>
      <c r="K539" s="52"/>
      <c r="L539" s="52"/>
      <c r="M539" s="52"/>
      <c r="N539" s="52"/>
      <c r="O539" s="52"/>
      <c r="P539" s="52"/>
      <c r="Q539" s="52"/>
      <c r="R539" s="52"/>
      <c r="S539" s="52"/>
    </row>
    <row r="540" spans="2:19" ht="15.6" x14ac:dyDescent="0.3">
      <c r="B540" s="52"/>
      <c r="C540" s="52"/>
      <c r="D540" s="52"/>
      <c r="E540" s="52"/>
      <c r="F540" s="52"/>
      <c r="G540" s="52"/>
      <c r="H540" s="52"/>
      <c r="I540" s="52"/>
      <c r="J540" s="52"/>
      <c r="K540" s="52"/>
      <c r="L540" s="52"/>
      <c r="M540" s="52"/>
      <c r="N540" s="52"/>
      <c r="O540" s="52"/>
      <c r="P540" s="52"/>
      <c r="Q540" s="52"/>
      <c r="R540" s="52"/>
      <c r="S540" s="52"/>
    </row>
    <row r="541" spans="2:19" ht="15.6" x14ac:dyDescent="0.3">
      <c r="B541" s="52"/>
      <c r="C541" s="52"/>
      <c r="D541" s="52"/>
      <c r="E541" s="52"/>
      <c r="F541" s="52"/>
      <c r="G541" s="52"/>
      <c r="H541" s="52"/>
      <c r="I541" s="52"/>
      <c r="J541" s="52"/>
      <c r="K541" s="52"/>
      <c r="L541" s="52"/>
      <c r="M541" s="52"/>
      <c r="N541" s="52"/>
      <c r="O541" s="52"/>
      <c r="P541" s="52"/>
      <c r="Q541" s="52"/>
      <c r="R541" s="52"/>
      <c r="S541" s="52"/>
    </row>
    <row r="542" spans="2:19" ht="15.6" x14ac:dyDescent="0.3">
      <c r="B542" s="52"/>
      <c r="C542" s="52"/>
      <c r="D542" s="52"/>
      <c r="E542" s="52"/>
      <c r="F542" s="52"/>
      <c r="G542" s="52"/>
      <c r="H542" s="52"/>
      <c r="I542" s="52"/>
      <c r="J542" s="52"/>
      <c r="K542" s="52"/>
      <c r="L542" s="52"/>
      <c r="M542" s="52"/>
      <c r="N542" s="52"/>
      <c r="O542" s="52"/>
      <c r="P542" s="52"/>
      <c r="Q542" s="52"/>
      <c r="R542" s="52"/>
      <c r="S542" s="52"/>
    </row>
    <row r="543" spans="2:19" ht="15.6" x14ac:dyDescent="0.3">
      <c r="B543" s="52"/>
      <c r="C543" s="52"/>
      <c r="D543" s="52"/>
      <c r="E543" s="52"/>
      <c r="F543" s="52"/>
      <c r="G543" s="52"/>
      <c r="H543" s="52"/>
      <c r="I543" s="52"/>
      <c r="J543" s="52"/>
      <c r="K543" s="52"/>
      <c r="L543" s="52"/>
      <c r="M543" s="52"/>
      <c r="N543" s="52"/>
      <c r="O543" s="52"/>
      <c r="P543" s="52"/>
      <c r="Q543" s="52"/>
      <c r="R543" s="52"/>
      <c r="S543" s="52"/>
    </row>
    <row r="544" spans="2:19" ht="15.6" x14ac:dyDescent="0.3">
      <c r="B544" s="52"/>
      <c r="C544" s="52"/>
      <c r="D544" s="52"/>
      <c r="E544" s="52"/>
      <c r="F544" s="52"/>
      <c r="G544" s="52"/>
      <c r="H544" s="52"/>
      <c r="I544" s="52"/>
      <c r="J544" s="52"/>
      <c r="K544" s="52"/>
      <c r="L544" s="52"/>
      <c r="M544" s="52"/>
      <c r="N544" s="52"/>
      <c r="O544" s="52"/>
      <c r="P544" s="52"/>
      <c r="Q544" s="52"/>
      <c r="R544" s="52"/>
      <c r="S544" s="52"/>
    </row>
    <row r="545" spans="2:19" ht="15.6" x14ac:dyDescent="0.3">
      <c r="B545" s="52"/>
      <c r="C545" s="52"/>
      <c r="D545" s="52"/>
      <c r="E545" s="52"/>
      <c r="F545" s="52"/>
      <c r="G545" s="52"/>
      <c r="H545" s="52"/>
      <c r="I545" s="52"/>
      <c r="J545" s="52"/>
      <c r="K545" s="52"/>
      <c r="L545" s="52"/>
      <c r="M545" s="52"/>
      <c r="N545" s="52"/>
      <c r="O545" s="52"/>
      <c r="P545" s="52"/>
      <c r="Q545" s="52"/>
      <c r="R545" s="52"/>
      <c r="S545" s="52"/>
    </row>
    <row r="546" spans="2:19" ht="15.6" x14ac:dyDescent="0.3">
      <c r="B546" s="52"/>
      <c r="C546" s="52"/>
      <c r="D546" s="52"/>
      <c r="E546" s="52"/>
      <c r="F546" s="52"/>
      <c r="G546" s="52"/>
      <c r="H546" s="52"/>
      <c r="I546" s="52"/>
      <c r="J546" s="52"/>
      <c r="K546" s="52"/>
      <c r="L546" s="52"/>
      <c r="M546" s="52"/>
      <c r="N546" s="52"/>
      <c r="O546" s="52"/>
      <c r="P546" s="52"/>
      <c r="Q546" s="52"/>
      <c r="R546" s="52"/>
      <c r="S546" s="52"/>
    </row>
    <row r="547" spans="2:19" ht="15.6" x14ac:dyDescent="0.3">
      <c r="B547" s="52"/>
      <c r="C547" s="52"/>
      <c r="D547" s="52"/>
      <c r="E547" s="52"/>
      <c r="F547" s="52"/>
      <c r="G547" s="52"/>
      <c r="H547" s="52"/>
      <c r="I547" s="52"/>
      <c r="J547" s="52"/>
      <c r="K547" s="52"/>
      <c r="L547" s="52"/>
      <c r="M547" s="52"/>
      <c r="N547" s="52"/>
      <c r="O547" s="52"/>
      <c r="P547" s="52"/>
      <c r="Q547" s="52"/>
      <c r="R547" s="52"/>
      <c r="S547" s="52"/>
    </row>
    <row r="548" spans="2:19" ht="15.6" x14ac:dyDescent="0.3">
      <c r="B548" s="52"/>
      <c r="C548" s="52"/>
      <c r="D548" s="52"/>
      <c r="E548" s="52"/>
      <c r="F548" s="52"/>
      <c r="G548" s="52"/>
      <c r="H548" s="52"/>
      <c r="I548" s="52"/>
      <c r="J548" s="52"/>
      <c r="K548" s="52"/>
      <c r="L548" s="52"/>
      <c r="M548" s="52"/>
      <c r="N548" s="52"/>
      <c r="O548" s="52"/>
      <c r="P548" s="52"/>
      <c r="Q548" s="52"/>
      <c r="R548" s="52"/>
      <c r="S548" s="52"/>
    </row>
    <row r="549" spans="2:19" ht="15.6" x14ac:dyDescent="0.3">
      <c r="B549" s="52"/>
      <c r="C549" s="52"/>
      <c r="D549" s="52"/>
      <c r="E549" s="52"/>
      <c r="F549" s="52"/>
      <c r="G549" s="52"/>
      <c r="H549" s="52"/>
      <c r="I549" s="52"/>
      <c r="J549" s="52"/>
      <c r="K549" s="52"/>
      <c r="L549" s="52"/>
      <c r="M549" s="52"/>
      <c r="N549" s="52"/>
      <c r="O549" s="52"/>
      <c r="P549" s="52"/>
      <c r="Q549" s="52"/>
      <c r="R549" s="52"/>
      <c r="S549" s="52"/>
    </row>
    <row r="550" spans="2:19" ht="15.6" x14ac:dyDescent="0.3">
      <c r="B550" s="52"/>
      <c r="C550" s="52"/>
      <c r="D550" s="52"/>
      <c r="E550" s="52"/>
      <c r="F550" s="52"/>
      <c r="G550" s="52"/>
      <c r="H550" s="52"/>
      <c r="I550" s="52"/>
      <c r="J550" s="52"/>
      <c r="K550" s="52"/>
      <c r="L550" s="52"/>
      <c r="M550" s="52"/>
      <c r="N550" s="52"/>
      <c r="O550" s="52"/>
      <c r="P550" s="52"/>
      <c r="Q550" s="52"/>
      <c r="R550" s="52"/>
      <c r="S550" s="52"/>
    </row>
    <row r="551" spans="2:19" ht="15.6" x14ac:dyDescent="0.3">
      <c r="B551" s="52"/>
      <c r="C551" s="52"/>
      <c r="D551" s="52"/>
      <c r="E551" s="52"/>
      <c r="F551" s="52"/>
      <c r="G551" s="52"/>
      <c r="H551" s="52"/>
      <c r="I551" s="52"/>
      <c r="J551" s="52"/>
      <c r="K551" s="52"/>
      <c r="L551" s="52"/>
      <c r="M551" s="52"/>
      <c r="N551" s="52"/>
      <c r="O551" s="52"/>
      <c r="P551" s="52"/>
      <c r="Q551" s="52"/>
      <c r="R551" s="52"/>
      <c r="S551" s="52"/>
    </row>
    <row r="552" spans="2:19" ht="15.6" x14ac:dyDescent="0.3">
      <c r="B552" s="52"/>
      <c r="C552" s="52"/>
      <c r="D552" s="52"/>
      <c r="E552" s="52"/>
      <c r="F552" s="52"/>
      <c r="G552" s="52"/>
      <c r="H552" s="52"/>
      <c r="I552" s="52"/>
      <c r="J552" s="52"/>
      <c r="K552" s="52"/>
      <c r="L552" s="52"/>
      <c r="M552" s="52"/>
      <c r="N552" s="52"/>
      <c r="O552" s="52"/>
      <c r="P552" s="52"/>
      <c r="Q552" s="52"/>
      <c r="R552" s="52"/>
      <c r="S552" s="52"/>
    </row>
    <row r="553" spans="2:19" ht="15.6" x14ac:dyDescent="0.3">
      <c r="B553" s="52"/>
      <c r="C553" s="52"/>
      <c r="D553" s="52"/>
      <c r="E553" s="52"/>
      <c r="F553" s="52"/>
      <c r="G553" s="52"/>
      <c r="H553" s="52"/>
      <c r="I553" s="52"/>
      <c r="J553" s="52"/>
      <c r="K553" s="52"/>
      <c r="L553" s="52"/>
      <c r="M553" s="52"/>
      <c r="N553" s="52"/>
      <c r="O553" s="52"/>
      <c r="P553" s="52"/>
      <c r="Q553" s="52"/>
      <c r="R553" s="52"/>
      <c r="S553" s="52"/>
    </row>
    <row r="554" spans="2:19" ht="15.6" x14ac:dyDescent="0.3">
      <c r="B554" s="52"/>
      <c r="C554" s="52"/>
      <c r="D554" s="52"/>
      <c r="E554" s="52"/>
      <c r="F554" s="52"/>
      <c r="G554" s="52"/>
      <c r="H554" s="52"/>
      <c r="I554" s="52"/>
      <c r="J554" s="52"/>
      <c r="K554" s="52"/>
      <c r="L554" s="52"/>
      <c r="M554" s="52"/>
      <c r="N554" s="52"/>
      <c r="O554" s="52"/>
      <c r="P554" s="52"/>
      <c r="Q554" s="52"/>
      <c r="R554" s="52"/>
      <c r="S554" s="52"/>
    </row>
    <row r="555" spans="2:19" ht="15.6" x14ac:dyDescent="0.3">
      <c r="B555" s="52"/>
      <c r="C555" s="52"/>
      <c r="D555" s="52"/>
      <c r="E555" s="52"/>
      <c r="F555" s="52"/>
      <c r="G555" s="52"/>
      <c r="H555" s="52"/>
      <c r="I555" s="52"/>
      <c r="J555" s="52"/>
      <c r="K555" s="52"/>
      <c r="L555" s="52"/>
      <c r="M555" s="52"/>
      <c r="N555" s="52"/>
      <c r="O555" s="52"/>
      <c r="P555" s="52"/>
      <c r="Q555" s="52"/>
      <c r="R555" s="52"/>
      <c r="S555" s="52"/>
    </row>
    <row r="556" spans="2:19" ht="15.6" x14ac:dyDescent="0.3">
      <c r="B556" s="52"/>
      <c r="C556" s="52"/>
      <c r="D556" s="52"/>
      <c r="E556" s="52"/>
      <c r="F556" s="52"/>
      <c r="G556" s="52"/>
      <c r="H556" s="52"/>
      <c r="I556" s="52"/>
      <c r="J556" s="52"/>
      <c r="K556" s="52"/>
      <c r="L556" s="52"/>
      <c r="M556" s="52"/>
      <c r="N556" s="52"/>
      <c r="O556" s="52"/>
      <c r="P556" s="52"/>
      <c r="Q556" s="52"/>
      <c r="R556" s="52"/>
      <c r="S556" s="52"/>
    </row>
    <row r="557" spans="2:19" ht="15.6" x14ac:dyDescent="0.3">
      <c r="B557" s="52"/>
      <c r="C557" s="52"/>
      <c r="D557" s="52"/>
      <c r="E557" s="52"/>
      <c r="F557" s="52"/>
      <c r="G557" s="52"/>
      <c r="H557" s="52"/>
      <c r="I557" s="52"/>
      <c r="J557" s="52"/>
      <c r="K557" s="52"/>
      <c r="L557" s="52"/>
      <c r="M557" s="52"/>
      <c r="N557" s="52"/>
      <c r="O557" s="52"/>
      <c r="P557" s="52"/>
      <c r="Q557" s="52"/>
      <c r="R557" s="52"/>
      <c r="S557" s="52"/>
    </row>
    <row r="558" spans="2:19" ht="15.6" x14ac:dyDescent="0.3">
      <c r="B558" s="52"/>
      <c r="C558" s="52"/>
      <c r="D558" s="52"/>
      <c r="E558" s="52"/>
      <c r="F558" s="52"/>
      <c r="G558" s="52"/>
      <c r="H558" s="52"/>
      <c r="I558" s="52"/>
      <c r="J558" s="52"/>
      <c r="K558" s="52"/>
      <c r="L558" s="52"/>
      <c r="M558" s="52"/>
      <c r="N558" s="52"/>
      <c r="O558" s="52"/>
      <c r="P558" s="52"/>
      <c r="Q558" s="52"/>
      <c r="R558" s="52"/>
      <c r="S558" s="52"/>
    </row>
    <row r="559" spans="2:19" ht="15.6" x14ac:dyDescent="0.3">
      <c r="B559" s="52"/>
      <c r="C559" s="52"/>
      <c r="D559" s="52"/>
      <c r="E559" s="52"/>
      <c r="F559" s="52"/>
      <c r="G559" s="52"/>
      <c r="H559" s="52"/>
      <c r="I559" s="52"/>
      <c r="J559" s="52"/>
      <c r="K559" s="52"/>
      <c r="L559" s="52"/>
      <c r="M559" s="52"/>
      <c r="N559" s="52"/>
      <c r="O559" s="52"/>
      <c r="P559" s="52"/>
      <c r="Q559" s="52"/>
      <c r="R559" s="52"/>
      <c r="S559" s="52"/>
    </row>
    <row r="560" spans="2:19" ht="15.6" x14ac:dyDescent="0.3">
      <c r="B560" s="52"/>
      <c r="C560" s="52"/>
      <c r="D560" s="52"/>
      <c r="E560" s="52"/>
      <c r="F560" s="52"/>
      <c r="G560" s="52"/>
      <c r="H560" s="52"/>
      <c r="I560" s="52"/>
      <c r="J560" s="52"/>
      <c r="K560" s="52"/>
      <c r="L560" s="52"/>
      <c r="M560" s="52"/>
      <c r="N560" s="52"/>
      <c r="O560" s="52"/>
      <c r="P560" s="52"/>
      <c r="Q560" s="52"/>
      <c r="R560" s="52"/>
      <c r="S560" s="52"/>
    </row>
    <row r="561" spans="2:19" ht="15.6" x14ac:dyDescent="0.3">
      <c r="B561" s="52"/>
      <c r="C561" s="52"/>
      <c r="D561" s="52"/>
      <c r="E561" s="52"/>
      <c r="F561" s="52"/>
      <c r="G561" s="52"/>
      <c r="H561" s="52"/>
      <c r="I561" s="52"/>
      <c r="J561" s="52"/>
      <c r="K561" s="52"/>
      <c r="L561" s="52"/>
      <c r="M561" s="52"/>
      <c r="N561" s="52"/>
      <c r="O561" s="52"/>
      <c r="P561" s="52"/>
      <c r="Q561" s="52"/>
      <c r="R561" s="52"/>
      <c r="S561" s="52"/>
    </row>
    <row r="562" spans="2:19" ht="15.6" x14ac:dyDescent="0.3">
      <c r="B562" s="52"/>
      <c r="C562" s="52"/>
      <c r="D562" s="52"/>
      <c r="E562" s="52"/>
      <c r="F562" s="52"/>
      <c r="G562" s="52"/>
      <c r="H562" s="52"/>
      <c r="I562" s="52"/>
      <c r="J562" s="52"/>
      <c r="K562" s="52"/>
      <c r="L562" s="52"/>
      <c r="M562" s="52"/>
      <c r="N562" s="52"/>
      <c r="O562" s="52"/>
      <c r="P562" s="52"/>
      <c r="Q562" s="52"/>
      <c r="R562" s="52"/>
      <c r="S562" s="52"/>
    </row>
    <row r="563" spans="2:19" ht="15.6" x14ac:dyDescent="0.3">
      <c r="B563" s="52"/>
      <c r="C563" s="52"/>
      <c r="D563" s="52"/>
      <c r="E563" s="52"/>
      <c r="F563" s="52"/>
      <c r="G563" s="52"/>
      <c r="H563" s="52"/>
      <c r="I563" s="52"/>
      <c r="J563" s="52"/>
      <c r="K563" s="52"/>
      <c r="L563" s="52"/>
      <c r="M563" s="52"/>
      <c r="N563" s="52"/>
      <c r="O563" s="52"/>
      <c r="P563" s="52"/>
      <c r="Q563" s="52"/>
      <c r="R563" s="52"/>
      <c r="S563" s="52"/>
    </row>
    <row r="564" spans="2:19" ht="15.6" x14ac:dyDescent="0.3">
      <c r="B564" s="52"/>
      <c r="C564" s="52"/>
      <c r="D564" s="52"/>
      <c r="E564" s="52"/>
      <c r="F564" s="52"/>
      <c r="G564" s="52"/>
      <c r="H564" s="52"/>
      <c r="I564" s="52"/>
      <c r="J564" s="52"/>
      <c r="K564" s="52"/>
      <c r="L564" s="52"/>
      <c r="M564" s="52"/>
      <c r="N564" s="52"/>
      <c r="O564" s="52"/>
      <c r="P564" s="52"/>
      <c r="Q564" s="52"/>
      <c r="R564" s="52"/>
      <c r="S564" s="52"/>
    </row>
    <row r="565" spans="2:19" ht="15.6" x14ac:dyDescent="0.3">
      <c r="B565" s="52"/>
      <c r="C565" s="52"/>
      <c r="D565" s="52"/>
      <c r="E565" s="52"/>
      <c r="F565" s="52"/>
      <c r="G565" s="52"/>
      <c r="H565" s="52"/>
      <c r="I565" s="52"/>
      <c r="J565" s="52"/>
      <c r="K565" s="52"/>
      <c r="L565" s="52"/>
      <c r="M565" s="52"/>
      <c r="N565" s="52"/>
      <c r="O565" s="52"/>
      <c r="P565" s="52"/>
      <c r="Q565" s="52"/>
      <c r="R565" s="52"/>
      <c r="S565" s="52"/>
    </row>
    <row r="566" spans="2:19" ht="15.6" x14ac:dyDescent="0.3">
      <c r="B566" s="52"/>
      <c r="C566" s="52"/>
      <c r="D566" s="52"/>
      <c r="E566" s="52"/>
      <c r="F566" s="52"/>
      <c r="G566" s="52"/>
      <c r="H566" s="52"/>
      <c r="I566" s="52"/>
      <c r="J566" s="52"/>
      <c r="K566" s="52"/>
      <c r="L566" s="52"/>
      <c r="M566" s="52"/>
      <c r="N566" s="52"/>
      <c r="O566" s="52"/>
      <c r="P566" s="52"/>
      <c r="Q566" s="52"/>
      <c r="R566" s="52"/>
      <c r="S566" s="52"/>
    </row>
    <row r="567" spans="2:19" ht="15.6" x14ac:dyDescent="0.3">
      <c r="B567" s="52"/>
      <c r="C567" s="52"/>
      <c r="D567" s="52"/>
      <c r="E567" s="52"/>
      <c r="F567" s="52"/>
      <c r="G567" s="52"/>
      <c r="H567" s="52"/>
      <c r="I567" s="52"/>
      <c r="J567" s="52"/>
      <c r="K567" s="52"/>
      <c r="L567" s="52"/>
      <c r="M567" s="52"/>
      <c r="N567" s="52"/>
      <c r="O567" s="52"/>
      <c r="P567" s="52"/>
      <c r="Q567" s="52"/>
      <c r="R567" s="52"/>
      <c r="S567" s="52"/>
    </row>
    <row r="568" spans="2:19" ht="15.6" x14ac:dyDescent="0.3">
      <c r="B568" s="52"/>
      <c r="C568" s="52"/>
      <c r="D568" s="52"/>
      <c r="E568" s="52"/>
      <c r="F568" s="52"/>
      <c r="G568" s="52"/>
      <c r="H568" s="52"/>
      <c r="I568" s="52"/>
      <c r="J568" s="52"/>
      <c r="K568" s="52"/>
      <c r="L568" s="52"/>
      <c r="M568" s="52"/>
      <c r="N568" s="52"/>
      <c r="O568" s="52"/>
      <c r="P568" s="52"/>
      <c r="Q568" s="52"/>
      <c r="R568" s="52"/>
      <c r="S568" s="52"/>
    </row>
    <row r="569" spans="2:19" ht="15.6" x14ac:dyDescent="0.3">
      <c r="B569" s="52"/>
      <c r="C569" s="52"/>
      <c r="D569" s="52"/>
      <c r="E569" s="52"/>
      <c r="F569" s="52"/>
      <c r="G569" s="52"/>
      <c r="H569" s="52"/>
      <c r="I569" s="52"/>
      <c r="J569" s="52"/>
      <c r="K569" s="52"/>
      <c r="L569" s="52"/>
      <c r="M569" s="52"/>
      <c r="N569" s="52"/>
      <c r="O569" s="52"/>
      <c r="P569" s="52"/>
      <c r="Q569" s="52"/>
      <c r="R569" s="52"/>
      <c r="S569" s="52"/>
    </row>
    <row r="570" spans="2:19" ht="15.6" x14ac:dyDescent="0.3">
      <c r="B570" s="52"/>
      <c r="C570" s="52"/>
      <c r="D570" s="52"/>
      <c r="E570" s="52"/>
      <c r="F570" s="52"/>
      <c r="G570" s="52"/>
      <c r="H570" s="52"/>
      <c r="I570" s="52"/>
      <c r="J570" s="52"/>
      <c r="K570" s="52"/>
      <c r="L570" s="52"/>
      <c r="M570" s="52"/>
      <c r="N570" s="52"/>
      <c r="O570" s="52"/>
      <c r="P570" s="52"/>
      <c r="Q570" s="52"/>
      <c r="R570" s="52"/>
      <c r="S570" s="52"/>
    </row>
    <row r="571" spans="2:19" ht="15.6" x14ac:dyDescent="0.3">
      <c r="B571" s="52"/>
      <c r="C571" s="52"/>
      <c r="D571" s="52"/>
      <c r="E571" s="52"/>
      <c r="F571" s="52"/>
      <c r="G571" s="52"/>
      <c r="H571" s="52"/>
      <c r="I571" s="52"/>
      <c r="J571" s="52"/>
      <c r="K571" s="52"/>
      <c r="L571" s="52"/>
      <c r="M571" s="52"/>
      <c r="N571" s="52"/>
      <c r="O571" s="52"/>
      <c r="P571" s="52"/>
      <c r="Q571" s="52"/>
      <c r="R571" s="52"/>
      <c r="S571" s="52"/>
    </row>
    <row r="572" spans="2:19" ht="15.6" x14ac:dyDescent="0.3">
      <c r="B572" s="52"/>
      <c r="C572" s="52"/>
      <c r="D572" s="52"/>
      <c r="E572" s="52"/>
      <c r="F572" s="52"/>
      <c r="G572" s="52"/>
      <c r="H572" s="52"/>
      <c r="I572" s="52"/>
      <c r="J572" s="52"/>
      <c r="K572" s="52"/>
      <c r="L572" s="52"/>
      <c r="M572" s="52"/>
      <c r="N572" s="52"/>
      <c r="O572" s="52"/>
      <c r="P572" s="52"/>
      <c r="Q572" s="52"/>
      <c r="R572" s="52"/>
      <c r="S572" s="52"/>
    </row>
    <row r="573" spans="2:19" ht="15.6" x14ac:dyDescent="0.3">
      <c r="B573" s="52"/>
      <c r="C573" s="52"/>
      <c r="D573" s="52"/>
      <c r="E573" s="52"/>
      <c r="F573" s="52"/>
      <c r="G573" s="52"/>
      <c r="H573" s="52"/>
      <c r="I573" s="52"/>
      <c r="J573" s="52"/>
      <c r="K573" s="52"/>
      <c r="L573" s="52"/>
      <c r="M573" s="52"/>
      <c r="N573" s="52"/>
      <c r="O573" s="52"/>
      <c r="P573" s="52"/>
      <c r="Q573" s="52"/>
      <c r="R573" s="52"/>
      <c r="S573" s="52"/>
    </row>
    <row r="574" spans="2:19" ht="15.6" x14ac:dyDescent="0.3">
      <c r="B574" s="52"/>
      <c r="C574" s="52"/>
      <c r="D574" s="52"/>
      <c r="E574" s="52"/>
      <c r="F574" s="52"/>
      <c r="G574" s="52"/>
      <c r="H574" s="52"/>
      <c r="I574" s="52"/>
      <c r="J574" s="52"/>
      <c r="K574" s="52"/>
      <c r="L574" s="52"/>
      <c r="M574" s="52"/>
      <c r="N574" s="52"/>
      <c r="O574" s="52"/>
      <c r="P574" s="52"/>
      <c r="Q574" s="52"/>
      <c r="R574" s="52"/>
      <c r="S574" s="52"/>
    </row>
    <row r="575" spans="2:19" ht="15.6" x14ac:dyDescent="0.3">
      <c r="B575" s="52"/>
      <c r="C575" s="52"/>
      <c r="D575" s="52"/>
      <c r="E575" s="52"/>
      <c r="F575" s="52"/>
      <c r="G575" s="52"/>
      <c r="H575" s="52"/>
      <c r="I575" s="52"/>
      <c r="J575" s="52"/>
      <c r="K575" s="52"/>
      <c r="L575" s="52"/>
      <c r="M575" s="52"/>
      <c r="N575" s="52"/>
      <c r="O575" s="52"/>
      <c r="P575" s="52"/>
      <c r="Q575" s="52"/>
      <c r="R575" s="52"/>
      <c r="S575" s="52"/>
    </row>
    <row r="576" spans="2:19" ht="15.6" x14ac:dyDescent="0.3">
      <c r="B576" s="52"/>
      <c r="C576" s="52"/>
      <c r="D576" s="52"/>
      <c r="E576" s="52"/>
      <c r="F576" s="52"/>
      <c r="G576" s="52"/>
      <c r="H576" s="52"/>
      <c r="I576" s="52"/>
      <c r="J576" s="52"/>
      <c r="K576" s="52"/>
      <c r="L576" s="52"/>
      <c r="M576" s="52"/>
      <c r="N576" s="52"/>
      <c r="O576" s="52"/>
      <c r="P576" s="52"/>
      <c r="Q576" s="52"/>
      <c r="R576" s="52"/>
      <c r="S576" s="52"/>
    </row>
    <row r="577" spans="2:19" ht="15.6" x14ac:dyDescent="0.3">
      <c r="B577" s="52"/>
      <c r="C577" s="52"/>
      <c r="D577" s="52"/>
      <c r="E577" s="52"/>
      <c r="F577" s="52"/>
      <c r="G577" s="52"/>
      <c r="H577" s="52"/>
      <c r="I577" s="52"/>
      <c r="J577" s="52"/>
      <c r="K577" s="52"/>
      <c r="L577" s="52"/>
      <c r="M577" s="52"/>
      <c r="N577" s="52"/>
      <c r="O577" s="52"/>
      <c r="P577" s="52"/>
      <c r="Q577" s="52"/>
      <c r="R577" s="52"/>
      <c r="S577" s="52"/>
    </row>
    <row r="578" spans="2:19" ht="15.6" x14ac:dyDescent="0.3">
      <c r="B578" s="52"/>
      <c r="C578" s="52"/>
      <c r="D578" s="52"/>
      <c r="E578" s="52"/>
      <c r="F578" s="52"/>
      <c r="G578" s="52"/>
      <c r="H578" s="52"/>
      <c r="I578" s="52"/>
      <c r="J578" s="52"/>
      <c r="K578" s="52"/>
      <c r="L578" s="52"/>
      <c r="M578" s="52"/>
      <c r="N578" s="52"/>
      <c r="O578" s="52"/>
      <c r="P578" s="52"/>
      <c r="Q578" s="52"/>
      <c r="R578" s="52"/>
      <c r="S578" s="52"/>
    </row>
    <row r="579" spans="2:19" ht="15.6" x14ac:dyDescent="0.3">
      <c r="B579" s="52"/>
      <c r="C579" s="52"/>
      <c r="D579" s="52"/>
      <c r="E579" s="52"/>
      <c r="F579" s="52"/>
      <c r="G579" s="52"/>
      <c r="H579" s="52"/>
      <c r="I579" s="52"/>
      <c r="J579" s="52"/>
      <c r="K579" s="52"/>
      <c r="L579" s="52"/>
      <c r="M579" s="52"/>
      <c r="N579" s="52"/>
      <c r="O579" s="52"/>
      <c r="P579" s="52"/>
      <c r="Q579" s="52"/>
      <c r="R579" s="52"/>
      <c r="S579" s="52"/>
    </row>
    <row r="580" spans="2:19" ht="15.6" x14ac:dyDescent="0.3">
      <c r="B580" s="52"/>
      <c r="C580" s="52"/>
      <c r="D580" s="52"/>
      <c r="E580" s="52"/>
      <c r="F580" s="52"/>
      <c r="G580" s="52"/>
      <c r="H580" s="52"/>
      <c r="I580" s="52"/>
      <c r="J580" s="52"/>
      <c r="K580" s="52"/>
      <c r="L580" s="52"/>
      <c r="M580" s="52"/>
      <c r="N580" s="52"/>
      <c r="O580" s="52"/>
      <c r="P580" s="52"/>
      <c r="Q580" s="52"/>
      <c r="R580" s="52"/>
      <c r="S580" s="52"/>
    </row>
    <row r="581" spans="2:19" ht="15.6" x14ac:dyDescent="0.3">
      <c r="B581" s="52"/>
      <c r="C581" s="52"/>
      <c r="D581" s="52"/>
      <c r="E581" s="52"/>
      <c r="F581" s="52"/>
      <c r="G581" s="52"/>
      <c r="H581" s="52"/>
      <c r="I581" s="52"/>
      <c r="J581" s="52"/>
      <c r="K581" s="52"/>
      <c r="L581" s="52"/>
      <c r="M581" s="52"/>
      <c r="N581" s="52"/>
      <c r="O581" s="52"/>
      <c r="P581" s="52"/>
      <c r="Q581" s="52"/>
      <c r="R581" s="52"/>
      <c r="S581" s="52"/>
    </row>
    <row r="582" spans="2:19" ht="15.6" x14ac:dyDescent="0.3">
      <c r="B582" s="52"/>
      <c r="C582" s="52"/>
      <c r="D582" s="52"/>
      <c r="E582" s="52"/>
      <c r="F582" s="52"/>
      <c r="G582" s="52"/>
      <c r="H582" s="52"/>
      <c r="I582" s="52"/>
      <c r="J582" s="52"/>
      <c r="K582" s="52"/>
      <c r="L582" s="52"/>
      <c r="M582" s="52"/>
      <c r="N582" s="52"/>
      <c r="O582" s="52"/>
      <c r="P582" s="52"/>
      <c r="Q582" s="52"/>
      <c r="R582" s="52"/>
      <c r="S582" s="52"/>
    </row>
    <row r="583" spans="2:19" ht="15.6" x14ac:dyDescent="0.3">
      <c r="B583" s="52"/>
      <c r="C583" s="52"/>
      <c r="D583" s="52"/>
      <c r="E583" s="52"/>
      <c r="F583" s="52"/>
      <c r="G583" s="52"/>
      <c r="H583" s="52"/>
      <c r="I583" s="52"/>
      <c r="J583" s="52"/>
      <c r="K583" s="52"/>
      <c r="L583" s="52"/>
      <c r="M583" s="52"/>
      <c r="N583" s="52"/>
      <c r="O583" s="52"/>
      <c r="P583" s="52"/>
      <c r="Q583" s="52"/>
      <c r="R583" s="52"/>
      <c r="S583" s="52"/>
    </row>
    <row r="584" spans="2:19" ht="15.6" x14ac:dyDescent="0.3">
      <c r="B584" s="52"/>
      <c r="C584" s="52"/>
      <c r="D584" s="52"/>
      <c r="E584" s="52"/>
      <c r="F584" s="52"/>
      <c r="G584" s="52"/>
      <c r="H584" s="52"/>
      <c r="I584" s="52"/>
      <c r="J584" s="52"/>
      <c r="K584" s="52"/>
      <c r="L584" s="52"/>
      <c r="M584" s="52"/>
      <c r="N584" s="52"/>
      <c r="O584" s="52"/>
      <c r="P584" s="52"/>
      <c r="Q584" s="52"/>
      <c r="R584" s="52"/>
      <c r="S584" s="52"/>
    </row>
    <row r="585" spans="2:19" ht="15.6" x14ac:dyDescent="0.3">
      <c r="B585" s="52"/>
      <c r="C585" s="52"/>
      <c r="D585" s="52"/>
      <c r="E585" s="52"/>
      <c r="F585" s="52"/>
      <c r="G585" s="52"/>
      <c r="H585" s="52"/>
      <c r="I585" s="52"/>
      <c r="J585" s="52"/>
      <c r="K585" s="52"/>
      <c r="L585" s="52"/>
      <c r="M585" s="52"/>
      <c r="N585" s="52"/>
      <c r="O585" s="52"/>
      <c r="P585" s="52"/>
      <c r="Q585" s="52"/>
      <c r="R585" s="52"/>
      <c r="S585" s="52"/>
    </row>
    <row r="586" spans="2:19" ht="15.6" x14ac:dyDescent="0.3">
      <c r="B586" s="52"/>
      <c r="C586" s="52"/>
      <c r="D586" s="52"/>
      <c r="E586" s="52"/>
      <c r="F586" s="52"/>
      <c r="G586" s="52"/>
      <c r="H586" s="52"/>
      <c r="I586" s="52"/>
      <c r="J586" s="52"/>
      <c r="K586" s="52"/>
      <c r="L586" s="52"/>
      <c r="M586" s="52"/>
      <c r="N586" s="52"/>
      <c r="O586" s="52"/>
      <c r="P586" s="52"/>
      <c r="Q586" s="52"/>
      <c r="R586" s="52"/>
      <c r="S586" s="52"/>
    </row>
    <row r="587" spans="2:19" ht="15.6" x14ac:dyDescent="0.3">
      <c r="B587" s="52"/>
      <c r="C587" s="52"/>
      <c r="D587" s="52"/>
      <c r="E587" s="52"/>
      <c r="F587" s="52"/>
      <c r="G587" s="52"/>
      <c r="H587" s="52"/>
      <c r="I587" s="52"/>
      <c r="J587" s="52"/>
      <c r="K587" s="52"/>
      <c r="L587" s="52"/>
      <c r="M587" s="52"/>
      <c r="N587" s="52"/>
      <c r="O587" s="52"/>
      <c r="P587" s="52"/>
      <c r="Q587" s="52"/>
      <c r="R587" s="52"/>
      <c r="S587" s="52"/>
    </row>
    <row r="588" spans="2:19" ht="15.6" x14ac:dyDescent="0.3">
      <c r="B588" s="52"/>
      <c r="C588" s="52"/>
      <c r="D588" s="52"/>
      <c r="E588" s="52"/>
      <c r="F588" s="52"/>
      <c r="G588" s="52"/>
      <c r="H588" s="52"/>
      <c r="I588" s="52"/>
      <c r="J588" s="52"/>
      <c r="K588" s="52"/>
      <c r="L588" s="52"/>
      <c r="M588" s="52"/>
      <c r="N588" s="52"/>
      <c r="O588" s="52"/>
      <c r="P588" s="52"/>
      <c r="Q588" s="52"/>
      <c r="R588" s="52"/>
      <c r="S588" s="52"/>
    </row>
    <row r="589" spans="2:19" ht="15.6" x14ac:dyDescent="0.3">
      <c r="B589" s="52"/>
      <c r="C589" s="52"/>
      <c r="D589" s="52"/>
      <c r="E589" s="52"/>
      <c r="F589" s="52"/>
      <c r="G589" s="52"/>
      <c r="H589" s="52"/>
      <c r="I589" s="52"/>
      <c r="J589" s="52"/>
      <c r="K589" s="52"/>
      <c r="L589" s="52"/>
      <c r="M589" s="52"/>
      <c r="N589" s="52"/>
      <c r="O589" s="52"/>
      <c r="P589" s="52"/>
      <c r="Q589" s="52"/>
      <c r="R589" s="52"/>
      <c r="S589" s="52"/>
    </row>
    <row r="590" spans="2:19" ht="15.6" x14ac:dyDescent="0.3">
      <c r="B590" s="52"/>
      <c r="C590" s="52"/>
      <c r="D590" s="52"/>
      <c r="E590" s="52"/>
      <c r="F590" s="52"/>
      <c r="G590" s="52"/>
      <c r="H590" s="52"/>
      <c r="I590" s="52"/>
      <c r="J590" s="52"/>
      <c r="K590" s="52"/>
      <c r="L590" s="52"/>
      <c r="M590" s="52"/>
      <c r="N590" s="52"/>
      <c r="O590" s="52"/>
      <c r="P590" s="52"/>
      <c r="Q590" s="52"/>
      <c r="R590" s="52"/>
      <c r="S590" s="52"/>
    </row>
    <row r="591" spans="2:19" ht="15.6" x14ac:dyDescent="0.3">
      <c r="B591" s="52"/>
      <c r="C591" s="52"/>
      <c r="D591" s="52"/>
      <c r="E591" s="52"/>
      <c r="F591" s="52"/>
      <c r="G591" s="52"/>
      <c r="H591" s="52"/>
      <c r="I591" s="52"/>
      <c r="J591" s="52"/>
      <c r="K591" s="52"/>
      <c r="L591" s="52"/>
      <c r="M591" s="52"/>
      <c r="N591" s="52"/>
      <c r="O591" s="52"/>
      <c r="P591" s="52"/>
      <c r="Q591" s="52"/>
      <c r="R591" s="52"/>
      <c r="S591" s="52"/>
    </row>
    <row r="592" spans="2:19" ht="15.6" x14ac:dyDescent="0.3">
      <c r="B592" s="52"/>
      <c r="C592" s="52"/>
      <c r="D592" s="52"/>
      <c r="E592" s="52"/>
      <c r="F592" s="52"/>
      <c r="G592" s="52"/>
      <c r="H592" s="52"/>
      <c r="I592" s="52"/>
      <c r="J592" s="52"/>
      <c r="K592" s="52"/>
      <c r="L592" s="52"/>
      <c r="M592" s="52"/>
      <c r="N592" s="52"/>
      <c r="O592" s="52"/>
      <c r="P592" s="52"/>
      <c r="Q592" s="52"/>
      <c r="R592" s="52"/>
      <c r="S592" s="52"/>
    </row>
    <row r="593" spans="2:19" ht="15.6" x14ac:dyDescent="0.3">
      <c r="B593" s="52"/>
      <c r="C593" s="52"/>
      <c r="D593" s="52"/>
      <c r="E593" s="52"/>
      <c r="F593" s="52"/>
      <c r="G593" s="52"/>
      <c r="H593" s="52"/>
      <c r="I593" s="52"/>
      <c r="J593" s="52"/>
      <c r="K593" s="52"/>
      <c r="L593" s="52"/>
      <c r="M593" s="52"/>
      <c r="N593" s="52"/>
      <c r="O593" s="52"/>
      <c r="P593" s="52"/>
      <c r="Q593" s="52"/>
      <c r="R593" s="52"/>
      <c r="S593" s="52"/>
    </row>
    <row r="594" spans="2:19" ht="15.6" x14ac:dyDescent="0.3">
      <c r="B594" s="52"/>
      <c r="C594" s="52"/>
      <c r="D594" s="52"/>
      <c r="E594" s="52"/>
      <c r="F594" s="52"/>
      <c r="G594" s="52"/>
      <c r="H594" s="52"/>
      <c r="I594" s="52"/>
      <c r="J594" s="52"/>
      <c r="K594" s="52"/>
      <c r="L594" s="52"/>
      <c r="M594" s="52"/>
      <c r="N594" s="52"/>
      <c r="O594" s="52"/>
      <c r="P594" s="52"/>
      <c r="Q594" s="52"/>
      <c r="R594" s="52"/>
      <c r="S594" s="52"/>
    </row>
    <row r="595" spans="2:19" ht="15.6" x14ac:dyDescent="0.3">
      <c r="B595" s="52"/>
      <c r="C595" s="52"/>
      <c r="D595" s="52"/>
      <c r="E595" s="52"/>
      <c r="F595" s="52"/>
      <c r="G595" s="52"/>
      <c r="H595" s="52"/>
      <c r="I595" s="52"/>
      <c r="J595" s="52"/>
      <c r="K595" s="52"/>
      <c r="L595" s="52"/>
      <c r="M595" s="52"/>
      <c r="N595" s="52"/>
      <c r="O595" s="52"/>
      <c r="P595" s="52"/>
      <c r="Q595" s="52"/>
      <c r="R595" s="52"/>
      <c r="S595" s="52"/>
    </row>
    <row r="596" spans="2:19" ht="15.6" x14ac:dyDescent="0.3">
      <c r="B596" s="52"/>
      <c r="C596" s="52"/>
      <c r="D596" s="52"/>
      <c r="E596" s="52"/>
      <c r="F596" s="52"/>
      <c r="G596" s="52"/>
      <c r="H596" s="52"/>
      <c r="I596" s="52"/>
      <c r="J596" s="52"/>
      <c r="K596" s="52"/>
      <c r="L596" s="52"/>
      <c r="M596" s="52"/>
      <c r="N596" s="52"/>
      <c r="O596" s="52"/>
      <c r="P596" s="52"/>
      <c r="Q596" s="52"/>
      <c r="R596" s="52"/>
      <c r="S596" s="52"/>
    </row>
    <row r="597" spans="2:19" ht="15.6" x14ac:dyDescent="0.3">
      <c r="B597" s="52"/>
      <c r="C597" s="52"/>
      <c r="D597" s="52"/>
      <c r="E597" s="52"/>
      <c r="F597" s="52"/>
      <c r="G597" s="52"/>
      <c r="H597" s="52"/>
      <c r="I597" s="52"/>
      <c r="J597" s="52"/>
      <c r="K597" s="52"/>
      <c r="L597" s="52"/>
      <c r="M597" s="52"/>
      <c r="N597" s="52"/>
      <c r="O597" s="52"/>
      <c r="P597" s="52"/>
      <c r="Q597" s="52"/>
      <c r="R597" s="52"/>
      <c r="S597" s="52"/>
    </row>
    <row r="598" spans="2:19" ht="15.6" x14ac:dyDescent="0.3">
      <c r="B598" s="52"/>
      <c r="C598" s="52"/>
      <c r="D598" s="52"/>
      <c r="E598" s="52"/>
      <c r="F598" s="52"/>
      <c r="G598" s="52"/>
      <c r="H598" s="52"/>
      <c r="I598" s="52"/>
      <c r="J598" s="52"/>
      <c r="K598" s="52"/>
      <c r="L598" s="52"/>
      <c r="M598" s="52"/>
      <c r="N598" s="52"/>
      <c r="O598" s="52"/>
      <c r="P598" s="52"/>
      <c r="Q598" s="52"/>
      <c r="R598" s="52"/>
      <c r="S598" s="52"/>
    </row>
    <row r="599" spans="2:19" ht="15.6" x14ac:dyDescent="0.3">
      <c r="B599" s="52"/>
      <c r="C599" s="52"/>
      <c r="D599" s="52"/>
      <c r="E599" s="52"/>
      <c r="F599" s="52"/>
      <c r="G599" s="52"/>
      <c r="H599" s="52"/>
      <c r="I599" s="52"/>
      <c r="J599" s="52"/>
      <c r="K599" s="52"/>
      <c r="L599" s="52"/>
      <c r="M599" s="52"/>
      <c r="N599" s="52"/>
      <c r="O599" s="52"/>
      <c r="P599" s="52"/>
      <c r="Q599" s="52"/>
      <c r="R599" s="52"/>
      <c r="S599" s="52"/>
    </row>
    <row r="600" spans="2:19" ht="15.6" x14ac:dyDescent="0.3">
      <c r="B600" s="52"/>
      <c r="C600" s="52"/>
      <c r="D600" s="52"/>
      <c r="E600" s="52"/>
      <c r="F600" s="52"/>
      <c r="G600" s="52"/>
      <c r="H600" s="52"/>
      <c r="I600" s="52"/>
      <c r="J600" s="52"/>
      <c r="K600" s="52"/>
      <c r="L600" s="52"/>
      <c r="M600" s="52"/>
      <c r="N600" s="52"/>
      <c r="O600" s="52"/>
      <c r="P600" s="52"/>
      <c r="Q600" s="52"/>
      <c r="R600" s="52"/>
      <c r="S600" s="52"/>
    </row>
    <row r="601" spans="2:19" ht="15.6" x14ac:dyDescent="0.3">
      <c r="B601" s="52"/>
      <c r="C601" s="52"/>
      <c r="D601" s="52"/>
      <c r="E601" s="52"/>
      <c r="F601" s="52"/>
      <c r="G601" s="52"/>
      <c r="H601" s="52"/>
      <c r="I601" s="52"/>
      <c r="J601" s="52"/>
      <c r="K601" s="52"/>
      <c r="L601" s="52"/>
      <c r="M601" s="52"/>
      <c r="N601" s="52"/>
      <c r="O601" s="52"/>
      <c r="P601" s="52"/>
      <c r="Q601" s="52"/>
      <c r="R601" s="52"/>
      <c r="S601" s="52"/>
    </row>
    <row r="602" spans="2:19" ht="15.6" x14ac:dyDescent="0.3">
      <c r="B602" s="52"/>
      <c r="C602" s="52"/>
      <c r="D602" s="52"/>
      <c r="E602" s="52"/>
      <c r="F602" s="52"/>
      <c r="G602" s="52"/>
      <c r="H602" s="52"/>
      <c r="I602" s="52"/>
      <c r="J602" s="52"/>
      <c r="K602" s="52"/>
      <c r="L602" s="52"/>
      <c r="M602" s="52"/>
      <c r="N602" s="52"/>
      <c r="O602" s="52"/>
      <c r="P602" s="52"/>
      <c r="Q602" s="52"/>
      <c r="R602" s="52"/>
      <c r="S602" s="52"/>
    </row>
    <row r="603" spans="2:19" ht="15.6" x14ac:dyDescent="0.3">
      <c r="B603" s="52"/>
      <c r="C603" s="52"/>
      <c r="D603" s="52"/>
      <c r="E603" s="52"/>
      <c r="F603" s="52"/>
      <c r="G603" s="52"/>
      <c r="H603" s="52"/>
      <c r="I603" s="52"/>
      <c r="J603" s="52"/>
      <c r="K603" s="52"/>
      <c r="L603" s="52"/>
      <c r="M603" s="52"/>
      <c r="N603" s="52"/>
      <c r="O603" s="52"/>
      <c r="P603" s="52"/>
      <c r="Q603" s="52"/>
      <c r="R603" s="52"/>
      <c r="S603" s="52"/>
    </row>
    <row r="604" spans="2:19" ht="15.6" x14ac:dyDescent="0.3">
      <c r="B604" s="52"/>
      <c r="C604" s="52"/>
      <c r="D604" s="52"/>
      <c r="E604" s="52"/>
      <c r="F604" s="52"/>
      <c r="G604" s="52"/>
      <c r="H604" s="52"/>
      <c r="I604" s="52"/>
      <c r="J604" s="52"/>
      <c r="K604" s="52"/>
      <c r="L604" s="52"/>
      <c r="M604" s="52"/>
      <c r="N604" s="52"/>
      <c r="O604" s="52"/>
      <c r="P604" s="52"/>
      <c r="Q604" s="52"/>
      <c r="R604" s="52"/>
      <c r="S604" s="52"/>
    </row>
    <row r="605" spans="2:19" ht="15.6" x14ac:dyDescent="0.3">
      <c r="B605" s="52"/>
      <c r="C605" s="52"/>
      <c r="D605" s="52"/>
      <c r="E605" s="52"/>
      <c r="F605" s="52"/>
      <c r="G605" s="52"/>
      <c r="H605" s="52"/>
      <c r="I605" s="52"/>
      <c r="J605" s="52"/>
      <c r="K605" s="52"/>
      <c r="L605" s="52"/>
      <c r="M605" s="52"/>
      <c r="N605" s="52"/>
      <c r="O605" s="52"/>
      <c r="P605" s="52"/>
      <c r="Q605" s="52"/>
      <c r="R605" s="52"/>
      <c r="S605" s="52"/>
    </row>
    <row r="606" spans="2:19" ht="15.6" x14ac:dyDescent="0.3">
      <c r="B606" s="52"/>
      <c r="C606" s="52"/>
      <c r="D606" s="52"/>
      <c r="E606" s="52"/>
      <c r="F606" s="52"/>
      <c r="G606" s="52"/>
      <c r="H606" s="52"/>
      <c r="I606" s="52"/>
      <c r="J606" s="52"/>
      <c r="K606" s="52"/>
      <c r="L606" s="52"/>
      <c r="M606" s="52"/>
      <c r="N606" s="52"/>
      <c r="O606" s="52"/>
      <c r="P606" s="52"/>
      <c r="Q606" s="52"/>
      <c r="R606" s="52"/>
      <c r="S606" s="52"/>
    </row>
    <row r="607" spans="2:19" ht="15.6" x14ac:dyDescent="0.3">
      <c r="B607" s="52"/>
      <c r="C607" s="52"/>
      <c r="D607" s="52"/>
      <c r="E607" s="52"/>
      <c r="F607" s="52"/>
      <c r="G607" s="52"/>
      <c r="H607" s="52"/>
      <c r="I607" s="52"/>
      <c r="J607" s="52"/>
      <c r="K607" s="52"/>
      <c r="L607" s="52"/>
      <c r="M607" s="52"/>
      <c r="N607" s="52"/>
      <c r="O607" s="52"/>
      <c r="P607" s="52"/>
      <c r="Q607" s="52"/>
      <c r="R607" s="52"/>
      <c r="S607" s="52"/>
    </row>
    <row r="608" spans="2:19" ht="15.6" x14ac:dyDescent="0.3">
      <c r="B608" s="52"/>
      <c r="C608" s="52"/>
      <c r="D608" s="52"/>
      <c r="E608" s="52"/>
      <c r="F608" s="52"/>
      <c r="G608" s="52"/>
      <c r="H608" s="52"/>
      <c r="I608" s="52"/>
      <c r="J608" s="52"/>
      <c r="K608" s="52"/>
      <c r="L608" s="52"/>
      <c r="M608" s="52"/>
      <c r="N608" s="52"/>
      <c r="O608" s="52"/>
      <c r="P608" s="52"/>
      <c r="Q608" s="52"/>
      <c r="R608" s="52"/>
      <c r="S608" s="52"/>
    </row>
    <row r="609" spans="2:19" ht="15.6" x14ac:dyDescent="0.3">
      <c r="B609" s="52"/>
      <c r="C609" s="52"/>
      <c r="D609" s="52"/>
      <c r="E609" s="52"/>
      <c r="F609" s="52"/>
      <c r="G609" s="52"/>
      <c r="H609" s="52"/>
      <c r="I609" s="52"/>
      <c r="J609" s="52"/>
      <c r="K609" s="52"/>
      <c r="L609" s="52"/>
      <c r="M609" s="52"/>
      <c r="N609" s="52"/>
      <c r="O609" s="52"/>
      <c r="P609" s="52"/>
      <c r="Q609" s="52"/>
      <c r="R609" s="52"/>
      <c r="S609" s="52"/>
    </row>
    <row r="610" spans="2:19" ht="15.6" x14ac:dyDescent="0.3">
      <c r="B610" s="52"/>
      <c r="C610" s="52"/>
      <c r="D610" s="52"/>
      <c r="E610" s="52"/>
      <c r="F610" s="52"/>
      <c r="G610" s="52"/>
      <c r="H610" s="52"/>
      <c r="I610" s="52"/>
      <c r="J610" s="52"/>
      <c r="K610" s="52"/>
      <c r="L610" s="52"/>
      <c r="M610" s="52"/>
      <c r="N610" s="52"/>
      <c r="O610" s="52"/>
      <c r="P610" s="52"/>
      <c r="Q610" s="52"/>
      <c r="R610" s="52"/>
      <c r="S610" s="52"/>
    </row>
    <row r="611" spans="2:19" ht="15.6" x14ac:dyDescent="0.3">
      <c r="B611" s="52"/>
      <c r="C611" s="52"/>
      <c r="D611" s="52"/>
      <c r="E611" s="52"/>
      <c r="F611" s="52"/>
      <c r="G611" s="52"/>
      <c r="H611" s="52"/>
      <c r="I611" s="52"/>
      <c r="J611" s="52"/>
      <c r="K611" s="52"/>
      <c r="L611" s="52"/>
      <c r="M611" s="52"/>
      <c r="N611" s="52"/>
      <c r="O611" s="52"/>
      <c r="P611" s="52"/>
      <c r="Q611" s="52"/>
      <c r="R611" s="52"/>
      <c r="S611" s="52"/>
    </row>
    <row r="612" spans="2:19" ht="15.6" x14ac:dyDescent="0.3">
      <c r="B612" s="52"/>
      <c r="C612" s="52"/>
      <c r="D612" s="52"/>
      <c r="E612" s="52"/>
      <c r="F612" s="52"/>
      <c r="G612" s="52"/>
      <c r="H612" s="52"/>
      <c r="I612" s="52"/>
      <c r="J612" s="52"/>
      <c r="K612" s="52"/>
      <c r="L612" s="52"/>
      <c r="M612" s="52"/>
      <c r="N612" s="52"/>
      <c r="O612" s="52"/>
      <c r="P612" s="52"/>
      <c r="Q612" s="52"/>
      <c r="R612" s="52"/>
      <c r="S612" s="52"/>
    </row>
    <row r="613" spans="2:19" ht="15.6" x14ac:dyDescent="0.3">
      <c r="B613" s="52"/>
      <c r="C613" s="52"/>
      <c r="D613" s="52"/>
      <c r="E613" s="52"/>
      <c r="F613" s="52"/>
      <c r="G613" s="52"/>
      <c r="H613" s="52"/>
      <c r="I613" s="52"/>
      <c r="J613" s="52"/>
      <c r="K613" s="52"/>
      <c r="L613" s="52"/>
      <c r="M613" s="52"/>
      <c r="N613" s="52"/>
      <c r="O613" s="52"/>
      <c r="P613" s="52"/>
      <c r="Q613" s="52"/>
      <c r="R613" s="52"/>
      <c r="S613" s="52"/>
    </row>
    <row r="614" spans="2:19" ht="15.6" x14ac:dyDescent="0.3">
      <c r="B614" s="52"/>
      <c r="C614" s="52"/>
      <c r="D614" s="52"/>
      <c r="E614" s="52"/>
      <c r="F614" s="52"/>
      <c r="G614" s="52"/>
      <c r="H614" s="52"/>
      <c r="I614" s="52"/>
      <c r="J614" s="52"/>
      <c r="K614" s="52"/>
      <c r="L614" s="52"/>
      <c r="M614" s="52"/>
      <c r="N614" s="52"/>
      <c r="O614" s="52"/>
      <c r="P614" s="52"/>
      <c r="Q614" s="52"/>
      <c r="R614" s="52"/>
      <c r="S614" s="52"/>
    </row>
    <row r="615" spans="2:19" ht="15.6" x14ac:dyDescent="0.3">
      <c r="B615" s="52"/>
      <c r="C615" s="52"/>
      <c r="D615" s="52"/>
      <c r="E615" s="52"/>
      <c r="F615" s="52"/>
      <c r="G615" s="52"/>
      <c r="H615" s="52"/>
      <c r="I615" s="52"/>
      <c r="J615" s="52"/>
      <c r="K615" s="52"/>
      <c r="L615" s="52"/>
      <c r="M615" s="52"/>
      <c r="N615" s="52"/>
      <c r="O615" s="52"/>
      <c r="P615" s="52"/>
      <c r="Q615" s="52"/>
      <c r="R615" s="52"/>
      <c r="S615" s="52"/>
    </row>
    <row r="616" spans="2:19" ht="15.6" x14ac:dyDescent="0.3">
      <c r="B616" s="52"/>
      <c r="C616" s="52"/>
      <c r="D616" s="52"/>
      <c r="E616" s="52"/>
      <c r="F616" s="52"/>
      <c r="G616" s="52"/>
      <c r="H616" s="52"/>
      <c r="I616" s="52"/>
      <c r="J616" s="52"/>
      <c r="K616" s="52"/>
      <c r="L616" s="52"/>
      <c r="M616" s="52"/>
      <c r="N616" s="52"/>
      <c r="O616" s="52"/>
      <c r="P616" s="52"/>
      <c r="Q616" s="52"/>
      <c r="R616" s="52"/>
      <c r="S616" s="52"/>
    </row>
    <row r="617" spans="2:19" ht="15.6" x14ac:dyDescent="0.3">
      <c r="B617" s="52"/>
      <c r="C617" s="52"/>
      <c r="D617" s="52"/>
      <c r="E617" s="52"/>
      <c r="F617" s="52"/>
      <c r="G617" s="52"/>
      <c r="H617" s="52"/>
      <c r="I617" s="52"/>
      <c r="J617" s="52"/>
      <c r="K617" s="52"/>
      <c r="L617" s="52"/>
      <c r="M617" s="52"/>
      <c r="N617" s="52"/>
      <c r="O617" s="52"/>
      <c r="P617" s="52"/>
      <c r="Q617" s="52"/>
      <c r="R617" s="52"/>
      <c r="S617" s="52"/>
    </row>
    <row r="618" spans="2:19" ht="15.6" x14ac:dyDescent="0.3">
      <c r="B618" s="52"/>
      <c r="C618" s="52"/>
      <c r="D618" s="52"/>
      <c r="E618" s="52"/>
      <c r="F618" s="52"/>
      <c r="G618" s="52"/>
      <c r="H618" s="52"/>
      <c r="I618" s="52"/>
      <c r="J618" s="52"/>
      <c r="K618" s="52"/>
      <c r="L618" s="52"/>
      <c r="M618" s="52"/>
      <c r="N618" s="52"/>
      <c r="O618" s="52"/>
      <c r="P618" s="52"/>
      <c r="Q618" s="52"/>
      <c r="R618" s="52"/>
      <c r="S618" s="52"/>
    </row>
    <row r="619" spans="2:19" ht="15.6" x14ac:dyDescent="0.3">
      <c r="B619" s="52"/>
      <c r="C619" s="52"/>
      <c r="D619" s="52"/>
      <c r="E619" s="52"/>
      <c r="F619" s="52"/>
      <c r="G619" s="52"/>
      <c r="H619" s="52"/>
      <c r="I619" s="52"/>
      <c r="J619" s="52"/>
      <c r="K619" s="52"/>
      <c r="L619" s="52"/>
      <c r="M619" s="52"/>
      <c r="N619" s="52"/>
      <c r="O619" s="52"/>
      <c r="P619" s="52"/>
      <c r="Q619" s="52"/>
      <c r="R619" s="52"/>
      <c r="S619" s="52"/>
    </row>
    <row r="620" spans="2:19" ht="15.6" x14ac:dyDescent="0.3">
      <c r="B620" s="52"/>
      <c r="C620" s="52"/>
      <c r="D620" s="52"/>
      <c r="E620" s="52"/>
      <c r="F620" s="52"/>
      <c r="G620" s="52"/>
      <c r="H620" s="52"/>
      <c r="I620" s="52"/>
      <c r="J620" s="52"/>
      <c r="K620" s="52"/>
      <c r="L620" s="52"/>
      <c r="M620" s="52"/>
      <c r="N620" s="52"/>
      <c r="O620" s="52"/>
      <c r="P620" s="52"/>
      <c r="Q620" s="52"/>
      <c r="R620" s="52"/>
      <c r="S620" s="52"/>
    </row>
    <row r="621" spans="2:19" ht="15.6" x14ac:dyDescent="0.3">
      <c r="B621" s="52"/>
      <c r="C621" s="52"/>
      <c r="D621" s="52"/>
      <c r="E621" s="52"/>
      <c r="F621" s="52"/>
      <c r="G621" s="52"/>
      <c r="H621" s="52"/>
      <c r="I621" s="52"/>
      <c r="J621" s="52"/>
      <c r="K621" s="52"/>
      <c r="L621" s="52"/>
      <c r="M621" s="52"/>
      <c r="N621" s="52"/>
      <c r="O621" s="52"/>
      <c r="P621" s="52"/>
      <c r="Q621" s="52"/>
      <c r="R621" s="52"/>
      <c r="S621" s="52"/>
    </row>
    <row r="622" spans="2:19" ht="15.6" x14ac:dyDescent="0.3">
      <c r="B622" s="52"/>
      <c r="C622" s="52"/>
      <c r="D622" s="52"/>
      <c r="E622" s="52"/>
      <c r="F622" s="52"/>
      <c r="G622" s="52"/>
      <c r="H622" s="52"/>
      <c r="I622" s="52"/>
      <c r="J622" s="52"/>
      <c r="K622" s="52"/>
      <c r="L622" s="52"/>
      <c r="M622" s="52"/>
      <c r="N622" s="52"/>
      <c r="O622" s="52"/>
      <c r="P622" s="52"/>
      <c r="Q622" s="52"/>
      <c r="R622" s="52"/>
      <c r="S622" s="52"/>
    </row>
    <row r="623" spans="2:19" ht="15.6" x14ac:dyDescent="0.3">
      <c r="B623" s="52"/>
      <c r="C623" s="52"/>
      <c r="D623" s="52"/>
      <c r="E623" s="52"/>
      <c r="F623" s="52"/>
      <c r="G623" s="52"/>
      <c r="H623" s="52"/>
      <c r="I623" s="52"/>
      <c r="J623" s="52"/>
      <c r="K623" s="52"/>
      <c r="L623" s="52"/>
      <c r="M623" s="52"/>
      <c r="N623" s="52"/>
      <c r="O623" s="52"/>
      <c r="P623" s="52"/>
      <c r="Q623" s="52"/>
      <c r="R623" s="52"/>
      <c r="S623" s="52"/>
    </row>
    <row r="624" spans="2:19" ht="15.6" x14ac:dyDescent="0.3">
      <c r="B624" s="52"/>
      <c r="C624" s="52"/>
      <c r="D624" s="52"/>
      <c r="E624" s="52"/>
      <c r="F624" s="52"/>
      <c r="G624" s="52"/>
      <c r="H624" s="52"/>
      <c r="I624" s="52"/>
      <c r="J624" s="52"/>
      <c r="K624" s="52"/>
      <c r="L624" s="52"/>
      <c r="M624" s="52"/>
      <c r="N624" s="52"/>
      <c r="O624" s="52"/>
      <c r="P624" s="52"/>
      <c r="Q624" s="52"/>
      <c r="R624" s="52"/>
      <c r="S624" s="52"/>
    </row>
    <row r="625" spans="2:19" ht="15.6" x14ac:dyDescent="0.3">
      <c r="B625" s="52"/>
      <c r="C625" s="52"/>
      <c r="D625" s="52"/>
      <c r="E625" s="52"/>
      <c r="F625" s="52"/>
      <c r="G625" s="52"/>
      <c r="H625" s="52"/>
      <c r="I625" s="52"/>
      <c r="J625" s="52"/>
      <c r="K625" s="52"/>
      <c r="L625" s="52"/>
      <c r="M625" s="52"/>
      <c r="N625" s="52"/>
      <c r="O625" s="52"/>
      <c r="P625" s="52"/>
      <c r="Q625" s="52"/>
      <c r="R625" s="52"/>
      <c r="S625" s="52"/>
    </row>
    <row r="626" spans="2:19" ht="15.6" x14ac:dyDescent="0.3">
      <c r="B626" s="52"/>
      <c r="C626" s="52"/>
      <c r="D626" s="52"/>
      <c r="E626" s="52"/>
      <c r="F626" s="52"/>
      <c r="G626" s="52"/>
      <c r="H626" s="52"/>
      <c r="I626" s="52"/>
      <c r="J626" s="52"/>
      <c r="K626" s="52"/>
      <c r="L626" s="52"/>
      <c r="M626" s="52"/>
      <c r="N626" s="52"/>
      <c r="O626" s="52"/>
      <c r="P626" s="52"/>
      <c r="Q626" s="52"/>
      <c r="R626" s="52"/>
      <c r="S626" s="52"/>
    </row>
    <row r="627" spans="2:19" ht="15.6" x14ac:dyDescent="0.3">
      <c r="B627" s="52"/>
      <c r="C627" s="52"/>
      <c r="D627" s="52"/>
      <c r="E627" s="52"/>
      <c r="F627" s="52"/>
      <c r="G627" s="52"/>
      <c r="H627" s="52"/>
      <c r="I627" s="52"/>
      <c r="J627" s="52"/>
      <c r="K627" s="52"/>
      <c r="L627" s="52"/>
      <c r="M627" s="52"/>
      <c r="N627" s="52"/>
      <c r="O627" s="52"/>
      <c r="P627" s="52"/>
      <c r="Q627" s="52"/>
      <c r="R627" s="52"/>
      <c r="S627" s="52"/>
    </row>
    <row r="628" spans="2:19" ht="15.6" x14ac:dyDescent="0.3">
      <c r="B628" s="52"/>
      <c r="C628" s="52"/>
      <c r="D628" s="52"/>
      <c r="E628" s="52"/>
      <c r="F628" s="52"/>
      <c r="G628" s="52"/>
      <c r="H628" s="52"/>
      <c r="I628" s="52"/>
      <c r="J628" s="52"/>
      <c r="K628" s="52"/>
      <c r="L628" s="52"/>
      <c r="M628" s="52"/>
      <c r="N628" s="52"/>
      <c r="O628" s="52"/>
      <c r="P628" s="52"/>
      <c r="Q628" s="52"/>
      <c r="R628" s="52"/>
      <c r="S628" s="52"/>
    </row>
    <row r="629" spans="2:19" ht="15.6" x14ac:dyDescent="0.3">
      <c r="B629" s="52"/>
      <c r="C629" s="52"/>
      <c r="D629" s="52"/>
      <c r="E629" s="52"/>
      <c r="F629" s="52"/>
      <c r="G629" s="52"/>
      <c r="H629" s="52"/>
      <c r="I629" s="52"/>
      <c r="J629" s="52"/>
      <c r="K629" s="52"/>
      <c r="L629" s="52"/>
      <c r="M629" s="52"/>
      <c r="N629" s="52"/>
      <c r="O629" s="52"/>
      <c r="P629" s="52"/>
      <c r="Q629" s="52"/>
      <c r="R629" s="52"/>
      <c r="S629" s="52"/>
    </row>
    <row r="630" spans="2:19" ht="15.6" x14ac:dyDescent="0.3">
      <c r="B630" s="52"/>
      <c r="C630" s="52"/>
      <c r="D630" s="52"/>
      <c r="E630" s="52"/>
      <c r="F630" s="52"/>
      <c r="G630" s="52"/>
      <c r="H630" s="52"/>
      <c r="I630" s="52"/>
      <c r="J630" s="52"/>
      <c r="K630" s="52"/>
      <c r="L630" s="52"/>
      <c r="M630" s="52"/>
      <c r="N630" s="52"/>
      <c r="O630" s="52"/>
      <c r="P630" s="52"/>
      <c r="Q630" s="52"/>
      <c r="R630" s="52"/>
      <c r="S630" s="52"/>
    </row>
    <row r="631" spans="2:19" ht="15.6" x14ac:dyDescent="0.3">
      <c r="B631" s="52"/>
      <c r="C631" s="52"/>
      <c r="D631" s="52"/>
      <c r="E631" s="52"/>
      <c r="F631" s="52"/>
      <c r="G631" s="52"/>
      <c r="H631" s="52"/>
      <c r="I631" s="52"/>
      <c r="J631" s="52"/>
      <c r="K631" s="52"/>
      <c r="L631" s="52"/>
      <c r="M631" s="52"/>
      <c r="N631" s="52"/>
      <c r="O631" s="52"/>
      <c r="P631" s="52"/>
      <c r="Q631" s="52"/>
      <c r="R631" s="52"/>
      <c r="S631" s="52"/>
    </row>
    <row r="632" spans="2:19" ht="15.6" x14ac:dyDescent="0.3">
      <c r="B632" s="52"/>
      <c r="C632" s="52"/>
      <c r="D632" s="52"/>
      <c r="E632" s="52"/>
      <c r="F632" s="52"/>
      <c r="G632" s="52"/>
      <c r="H632" s="52"/>
      <c r="I632" s="52"/>
      <c r="J632" s="52"/>
      <c r="K632" s="52"/>
      <c r="L632" s="52"/>
      <c r="M632" s="52"/>
      <c r="N632" s="52"/>
      <c r="O632" s="52"/>
      <c r="P632" s="52"/>
      <c r="Q632" s="52"/>
      <c r="R632" s="52"/>
      <c r="S632" s="52"/>
    </row>
    <row r="633" spans="2:19" ht="15.6" x14ac:dyDescent="0.3">
      <c r="B633" s="52"/>
      <c r="C633" s="52"/>
      <c r="D633" s="52"/>
      <c r="E633" s="52"/>
      <c r="F633" s="52"/>
      <c r="G633" s="52"/>
      <c r="H633" s="52"/>
      <c r="I633" s="52"/>
      <c r="J633" s="52"/>
      <c r="K633" s="52"/>
      <c r="L633" s="52"/>
      <c r="M633" s="52"/>
      <c r="N633" s="52"/>
      <c r="O633" s="52"/>
      <c r="P633" s="52"/>
      <c r="Q633" s="52"/>
      <c r="R633" s="52"/>
      <c r="S633" s="52"/>
    </row>
    <row r="634" spans="2:19" ht="15.6" x14ac:dyDescent="0.3">
      <c r="B634" s="52"/>
      <c r="C634" s="52"/>
      <c r="D634" s="52"/>
      <c r="E634" s="52"/>
      <c r="F634" s="52"/>
      <c r="G634" s="52"/>
      <c r="H634" s="52"/>
      <c r="I634" s="52"/>
      <c r="J634" s="52"/>
      <c r="K634" s="52"/>
      <c r="L634" s="52"/>
      <c r="M634" s="52"/>
      <c r="N634" s="52"/>
      <c r="O634" s="52"/>
      <c r="P634" s="52"/>
      <c r="Q634" s="52"/>
      <c r="R634" s="52"/>
      <c r="S634" s="52"/>
    </row>
    <row r="635" spans="2:19" ht="15.6" x14ac:dyDescent="0.3">
      <c r="B635" s="52"/>
      <c r="C635" s="52"/>
      <c r="D635" s="52"/>
      <c r="E635" s="52"/>
      <c r="F635" s="52"/>
      <c r="G635" s="52"/>
      <c r="H635" s="52"/>
      <c r="I635" s="52"/>
      <c r="J635" s="52"/>
      <c r="K635" s="52"/>
      <c r="L635" s="52"/>
      <c r="M635" s="52"/>
      <c r="N635" s="52"/>
      <c r="O635" s="52"/>
      <c r="P635" s="52"/>
      <c r="Q635" s="52"/>
      <c r="R635" s="52"/>
      <c r="S635" s="52"/>
    </row>
    <row r="636" spans="2:19" ht="15.6" x14ac:dyDescent="0.3">
      <c r="B636" s="52"/>
      <c r="C636" s="52"/>
      <c r="D636" s="52"/>
      <c r="E636" s="52"/>
      <c r="F636" s="52"/>
      <c r="G636" s="52"/>
      <c r="H636" s="52"/>
      <c r="I636" s="52"/>
      <c r="J636" s="52"/>
      <c r="K636" s="52"/>
      <c r="L636" s="52"/>
      <c r="M636" s="52"/>
      <c r="N636" s="52"/>
      <c r="O636" s="52"/>
      <c r="P636" s="52"/>
      <c r="Q636" s="52"/>
      <c r="R636" s="52"/>
      <c r="S636" s="52"/>
    </row>
    <row r="637" spans="2:19" ht="15.6" x14ac:dyDescent="0.3">
      <c r="B637" s="52"/>
      <c r="C637" s="52"/>
      <c r="D637" s="52"/>
      <c r="E637" s="52"/>
      <c r="F637" s="52"/>
      <c r="G637" s="52"/>
      <c r="H637" s="52"/>
      <c r="I637" s="52"/>
      <c r="J637" s="52"/>
      <c r="K637" s="52"/>
      <c r="L637" s="52"/>
      <c r="M637" s="52"/>
      <c r="N637" s="52"/>
      <c r="O637" s="52"/>
      <c r="P637" s="52"/>
      <c r="Q637" s="52"/>
      <c r="R637" s="52"/>
      <c r="S637" s="52"/>
    </row>
    <row r="638" spans="2:19" ht="15.6" x14ac:dyDescent="0.3">
      <c r="B638" s="52"/>
      <c r="C638" s="52"/>
      <c r="D638" s="52"/>
      <c r="E638" s="52"/>
      <c r="F638" s="52"/>
      <c r="G638" s="52"/>
      <c r="H638" s="52"/>
      <c r="I638" s="52"/>
      <c r="J638" s="52"/>
      <c r="K638" s="52"/>
      <c r="L638" s="52"/>
      <c r="M638" s="52"/>
      <c r="N638" s="52"/>
      <c r="O638" s="52"/>
      <c r="P638" s="52"/>
      <c r="Q638" s="52"/>
      <c r="R638" s="52"/>
      <c r="S638" s="52"/>
    </row>
    <row r="639" spans="2:19" ht="15.6" x14ac:dyDescent="0.3">
      <c r="B639" s="52"/>
      <c r="C639" s="52"/>
      <c r="D639" s="52"/>
      <c r="E639" s="52"/>
      <c r="F639" s="52"/>
      <c r="G639" s="52"/>
      <c r="H639" s="52"/>
      <c r="I639" s="52"/>
      <c r="J639" s="52"/>
      <c r="K639" s="52"/>
      <c r="L639" s="52"/>
      <c r="M639" s="52"/>
      <c r="N639" s="52"/>
      <c r="O639" s="52"/>
      <c r="P639" s="52"/>
      <c r="Q639" s="52"/>
      <c r="R639" s="52"/>
      <c r="S639" s="52"/>
    </row>
    <row r="640" spans="2:19" ht="15.6" x14ac:dyDescent="0.3">
      <c r="B640" s="52"/>
      <c r="C640" s="52"/>
      <c r="D640" s="52"/>
      <c r="E640" s="52"/>
      <c r="F640" s="52"/>
      <c r="G640" s="52"/>
      <c r="H640" s="52"/>
      <c r="I640" s="52"/>
      <c r="J640" s="52"/>
      <c r="K640" s="52"/>
      <c r="L640" s="52"/>
      <c r="M640" s="52"/>
      <c r="N640" s="52"/>
      <c r="O640" s="52"/>
      <c r="P640" s="52"/>
      <c r="Q640" s="52"/>
      <c r="R640" s="52"/>
      <c r="S640" s="52"/>
    </row>
    <row r="641" spans="2:19" ht="15.6" x14ac:dyDescent="0.3">
      <c r="B641" s="52"/>
      <c r="C641" s="52"/>
      <c r="D641" s="52"/>
      <c r="E641" s="52"/>
      <c r="F641" s="52"/>
      <c r="G641" s="52"/>
      <c r="H641" s="52"/>
      <c r="I641" s="52"/>
      <c r="J641" s="52"/>
      <c r="K641" s="52"/>
      <c r="L641" s="52"/>
      <c r="M641" s="52"/>
      <c r="N641" s="52"/>
      <c r="O641" s="52"/>
      <c r="P641" s="52"/>
      <c r="Q641" s="52"/>
      <c r="R641" s="52"/>
      <c r="S641" s="52"/>
    </row>
    <row r="642" spans="2:19" ht="15.6" x14ac:dyDescent="0.3">
      <c r="B642" s="52"/>
      <c r="C642" s="52"/>
      <c r="D642" s="52"/>
      <c r="E642" s="52"/>
      <c r="F642" s="52"/>
      <c r="G642" s="52"/>
      <c r="H642" s="52"/>
      <c r="I642" s="52"/>
      <c r="J642" s="52"/>
      <c r="K642" s="52"/>
      <c r="L642" s="52"/>
      <c r="M642" s="52"/>
      <c r="N642" s="52"/>
      <c r="O642" s="52"/>
      <c r="P642" s="52"/>
      <c r="Q642" s="52"/>
      <c r="R642" s="52"/>
      <c r="S642" s="52"/>
    </row>
    <row r="643" spans="2:19" ht="15.6" x14ac:dyDescent="0.3">
      <c r="B643" s="52"/>
      <c r="C643" s="52"/>
      <c r="D643" s="52"/>
      <c r="E643" s="52"/>
      <c r="F643" s="52"/>
      <c r="G643" s="52"/>
      <c r="H643" s="52"/>
      <c r="I643" s="52"/>
      <c r="J643" s="52"/>
      <c r="K643" s="52"/>
      <c r="L643" s="52"/>
      <c r="M643" s="52"/>
      <c r="N643" s="52"/>
      <c r="O643" s="52"/>
      <c r="P643" s="52"/>
      <c r="Q643" s="52"/>
      <c r="R643" s="52"/>
      <c r="S643" s="52"/>
    </row>
    <row r="644" spans="2:19" ht="15.6" x14ac:dyDescent="0.3">
      <c r="B644" s="52"/>
      <c r="C644" s="52"/>
      <c r="D644" s="52"/>
      <c r="E644" s="52"/>
      <c r="F644" s="52"/>
      <c r="G644" s="52"/>
      <c r="H644" s="52"/>
      <c r="I644" s="52"/>
      <c r="J644" s="52"/>
      <c r="K644" s="52"/>
      <c r="L644" s="52"/>
      <c r="M644" s="52"/>
      <c r="N644" s="52"/>
      <c r="O644" s="52"/>
      <c r="P644" s="52"/>
      <c r="Q644" s="52"/>
      <c r="R644" s="52"/>
      <c r="S644" s="52"/>
    </row>
    <row r="645" spans="2:19" ht="15.6" x14ac:dyDescent="0.3">
      <c r="B645" s="52"/>
      <c r="C645" s="52"/>
      <c r="D645" s="52"/>
      <c r="E645" s="52"/>
      <c r="F645" s="52"/>
      <c r="G645" s="52"/>
      <c r="H645" s="52"/>
      <c r="I645" s="52"/>
      <c r="J645" s="52"/>
      <c r="K645" s="52"/>
      <c r="L645" s="52"/>
      <c r="M645" s="52"/>
      <c r="N645" s="52"/>
      <c r="O645" s="52"/>
      <c r="P645" s="52"/>
      <c r="Q645" s="52"/>
      <c r="R645" s="52"/>
      <c r="S645" s="52"/>
    </row>
    <row r="646" spans="2:19" ht="15.6" x14ac:dyDescent="0.3">
      <c r="B646" s="52"/>
      <c r="C646" s="52"/>
      <c r="D646" s="52"/>
      <c r="E646" s="52"/>
      <c r="F646" s="52"/>
      <c r="G646" s="52"/>
      <c r="H646" s="52"/>
      <c r="I646" s="52"/>
      <c r="J646" s="52"/>
      <c r="K646" s="52"/>
      <c r="L646" s="52"/>
      <c r="M646" s="52"/>
      <c r="N646" s="52"/>
      <c r="O646" s="52"/>
      <c r="P646" s="52"/>
      <c r="Q646" s="52"/>
      <c r="R646" s="52"/>
      <c r="S646" s="52"/>
    </row>
    <row r="647" spans="2:19" ht="15.6" x14ac:dyDescent="0.3">
      <c r="B647" s="52"/>
      <c r="C647" s="52"/>
      <c r="D647" s="52"/>
      <c r="E647" s="52"/>
      <c r="F647" s="52"/>
      <c r="G647" s="52"/>
      <c r="H647" s="52"/>
      <c r="I647" s="52"/>
      <c r="J647" s="52"/>
      <c r="K647" s="52"/>
      <c r="L647" s="52"/>
      <c r="M647" s="52"/>
      <c r="N647" s="52"/>
      <c r="O647" s="52"/>
      <c r="P647" s="52"/>
      <c r="Q647" s="52"/>
      <c r="R647" s="52"/>
      <c r="S647" s="52"/>
    </row>
    <row r="648" spans="2:19" ht="15.6" x14ac:dyDescent="0.3">
      <c r="B648" s="52"/>
      <c r="C648" s="52"/>
      <c r="D648" s="52"/>
      <c r="E648" s="52"/>
      <c r="F648" s="52"/>
      <c r="G648" s="52"/>
      <c r="H648" s="52"/>
      <c r="I648" s="52"/>
      <c r="J648" s="52"/>
      <c r="K648" s="52"/>
      <c r="L648" s="52"/>
      <c r="M648" s="52"/>
      <c r="N648" s="52"/>
      <c r="O648" s="52"/>
      <c r="P648" s="52"/>
      <c r="Q648" s="52"/>
      <c r="R648" s="52"/>
      <c r="S648" s="52"/>
    </row>
    <row r="649" spans="2:19" ht="15.6" x14ac:dyDescent="0.3">
      <c r="B649" s="52"/>
      <c r="C649" s="52"/>
      <c r="D649" s="52"/>
      <c r="E649" s="52"/>
      <c r="F649" s="52"/>
      <c r="G649" s="52"/>
      <c r="H649" s="52"/>
      <c r="I649" s="52"/>
      <c r="J649" s="52"/>
      <c r="K649" s="52"/>
      <c r="L649" s="52"/>
      <c r="M649" s="52"/>
      <c r="N649" s="52"/>
      <c r="O649" s="52"/>
      <c r="P649" s="52"/>
      <c r="Q649" s="52"/>
      <c r="R649" s="52"/>
      <c r="S649" s="52"/>
    </row>
    <row r="650" spans="2:19" ht="15.6" x14ac:dyDescent="0.3">
      <c r="B650" s="52"/>
      <c r="C650" s="52"/>
      <c r="D650" s="52"/>
      <c r="E650" s="52"/>
      <c r="F650" s="52"/>
      <c r="G650" s="52"/>
      <c r="H650" s="52"/>
      <c r="I650" s="52"/>
      <c r="J650" s="52"/>
      <c r="K650" s="52"/>
      <c r="L650" s="52"/>
      <c r="M650" s="52"/>
      <c r="N650" s="52"/>
      <c r="O650" s="52"/>
      <c r="P650" s="52"/>
      <c r="Q650" s="52"/>
      <c r="R650" s="52"/>
      <c r="S650" s="52"/>
    </row>
    <row r="651" spans="2:19" ht="15.6" x14ac:dyDescent="0.3">
      <c r="B651" s="52"/>
      <c r="C651" s="52"/>
      <c r="D651" s="52"/>
      <c r="E651" s="52"/>
      <c r="F651" s="52"/>
      <c r="G651" s="52"/>
      <c r="H651" s="52"/>
      <c r="I651" s="52"/>
      <c r="J651" s="52"/>
      <c r="K651" s="52"/>
      <c r="L651" s="52"/>
      <c r="M651" s="52"/>
      <c r="N651" s="52"/>
      <c r="O651" s="52"/>
      <c r="P651" s="52"/>
      <c r="Q651" s="52"/>
      <c r="R651" s="52"/>
      <c r="S651" s="52"/>
    </row>
    <row r="652" spans="2:19" ht="15.6" x14ac:dyDescent="0.3">
      <c r="B652" s="52"/>
      <c r="C652" s="52"/>
      <c r="D652" s="52"/>
      <c r="E652" s="52"/>
      <c r="F652" s="52"/>
      <c r="G652" s="52"/>
      <c r="H652" s="52"/>
      <c r="I652" s="52"/>
      <c r="J652" s="52"/>
      <c r="K652" s="52"/>
      <c r="L652" s="52"/>
      <c r="M652" s="52"/>
      <c r="N652" s="52"/>
      <c r="O652" s="52"/>
      <c r="P652" s="52"/>
      <c r="Q652" s="52"/>
      <c r="R652" s="52"/>
      <c r="S652" s="52"/>
    </row>
    <row r="653" spans="2:19" ht="15.6" x14ac:dyDescent="0.3">
      <c r="B653" s="52"/>
      <c r="C653" s="52"/>
      <c r="D653" s="52"/>
      <c r="E653" s="52"/>
      <c r="F653" s="52"/>
      <c r="G653" s="52"/>
      <c r="H653" s="52"/>
      <c r="I653" s="52"/>
      <c r="J653" s="52"/>
      <c r="K653" s="52"/>
      <c r="L653" s="52"/>
      <c r="M653" s="52"/>
      <c r="N653" s="52"/>
      <c r="O653" s="52"/>
      <c r="P653" s="52"/>
      <c r="Q653" s="52"/>
      <c r="R653" s="52"/>
      <c r="S653" s="52"/>
    </row>
    <row r="654" spans="2:19" ht="15.6" x14ac:dyDescent="0.3">
      <c r="B654" s="52"/>
      <c r="C654" s="52"/>
      <c r="D654" s="52"/>
      <c r="E654" s="52"/>
      <c r="F654" s="52"/>
      <c r="G654" s="52"/>
      <c r="H654" s="52"/>
      <c r="I654" s="52"/>
      <c r="J654" s="52"/>
      <c r="K654" s="52"/>
      <c r="L654" s="52"/>
      <c r="M654" s="52"/>
      <c r="N654" s="52"/>
      <c r="O654" s="52"/>
      <c r="P654" s="52"/>
      <c r="Q654" s="52"/>
      <c r="R654" s="52"/>
      <c r="S654" s="52"/>
    </row>
    <row r="655" spans="2:19" ht="15.6" x14ac:dyDescent="0.3">
      <c r="B655" s="52"/>
      <c r="C655" s="52"/>
      <c r="D655" s="52"/>
      <c r="E655" s="52"/>
      <c r="F655" s="52"/>
      <c r="G655" s="52"/>
      <c r="H655" s="52"/>
      <c r="I655" s="52"/>
      <c r="J655" s="52"/>
      <c r="K655" s="52"/>
      <c r="L655" s="52"/>
      <c r="M655" s="52"/>
      <c r="N655" s="52"/>
      <c r="O655" s="52"/>
      <c r="P655" s="52"/>
      <c r="Q655" s="52"/>
      <c r="R655" s="52"/>
      <c r="S655" s="52"/>
    </row>
    <row r="656" spans="2:19" ht="15.6" x14ac:dyDescent="0.3">
      <c r="B656" s="52"/>
      <c r="C656" s="52"/>
      <c r="D656" s="52"/>
      <c r="E656" s="52"/>
      <c r="F656" s="52"/>
      <c r="G656" s="52"/>
      <c r="H656" s="52"/>
      <c r="I656" s="52"/>
      <c r="J656" s="52"/>
      <c r="K656" s="52"/>
      <c r="L656" s="52"/>
      <c r="M656" s="52"/>
      <c r="N656" s="52"/>
      <c r="O656" s="52"/>
      <c r="P656" s="52"/>
      <c r="Q656" s="52"/>
      <c r="R656" s="52"/>
      <c r="S656" s="52"/>
    </row>
    <row r="657" spans="2:19" ht="15.6" x14ac:dyDescent="0.3">
      <c r="B657" s="52"/>
      <c r="C657" s="52"/>
      <c r="D657" s="52"/>
      <c r="E657" s="52"/>
      <c r="F657" s="52"/>
      <c r="G657" s="52"/>
      <c r="H657" s="52"/>
      <c r="I657" s="52"/>
      <c r="J657" s="52"/>
      <c r="K657" s="52"/>
      <c r="L657" s="52"/>
      <c r="M657" s="52"/>
      <c r="N657" s="52"/>
      <c r="O657" s="52"/>
      <c r="P657" s="52"/>
      <c r="Q657" s="52"/>
      <c r="R657" s="52"/>
      <c r="S657" s="52"/>
    </row>
    <row r="658" spans="2:19" ht="15.6" x14ac:dyDescent="0.3">
      <c r="B658" s="52"/>
      <c r="C658" s="52"/>
      <c r="D658" s="52"/>
      <c r="E658" s="52"/>
      <c r="F658" s="52"/>
      <c r="G658" s="52"/>
      <c r="H658" s="52"/>
      <c r="I658" s="52"/>
      <c r="J658" s="52"/>
      <c r="K658" s="52"/>
      <c r="L658" s="52"/>
      <c r="M658" s="52"/>
      <c r="N658" s="52"/>
      <c r="O658" s="52"/>
      <c r="P658" s="52"/>
      <c r="Q658" s="52"/>
      <c r="R658" s="52"/>
      <c r="S658" s="52"/>
    </row>
    <row r="659" spans="2:19" ht="15.6" x14ac:dyDescent="0.3">
      <c r="B659" s="52"/>
      <c r="C659" s="52"/>
      <c r="D659" s="52"/>
      <c r="E659" s="52"/>
      <c r="F659" s="52"/>
      <c r="G659" s="52"/>
      <c r="H659" s="52"/>
      <c r="I659" s="52"/>
      <c r="J659" s="52"/>
      <c r="K659" s="52"/>
      <c r="L659" s="52"/>
      <c r="M659" s="52"/>
      <c r="N659" s="52"/>
      <c r="O659" s="52"/>
      <c r="P659" s="52"/>
      <c r="Q659" s="52"/>
      <c r="R659" s="52"/>
      <c r="S659" s="52"/>
    </row>
    <row r="660" spans="2:19" ht="15.6" x14ac:dyDescent="0.3">
      <c r="B660" s="52"/>
      <c r="C660" s="52"/>
      <c r="D660" s="52"/>
      <c r="E660" s="52"/>
      <c r="F660" s="52"/>
      <c r="G660" s="52"/>
      <c r="H660" s="52"/>
      <c r="I660" s="52"/>
      <c r="J660" s="52"/>
      <c r="K660" s="52"/>
      <c r="L660" s="52"/>
      <c r="M660" s="52"/>
      <c r="N660" s="52"/>
      <c r="O660" s="52"/>
      <c r="P660" s="52"/>
      <c r="Q660" s="52"/>
      <c r="R660" s="52"/>
      <c r="S660" s="52"/>
    </row>
    <row r="661" spans="2:19" ht="15.6" x14ac:dyDescent="0.3">
      <c r="B661" s="52"/>
      <c r="C661" s="52"/>
      <c r="D661" s="52"/>
      <c r="E661" s="52"/>
      <c r="F661" s="52"/>
      <c r="G661" s="52"/>
      <c r="H661" s="52"/>
      <c r="I661" s="52"/>
      <c r="J661" s="52"/>
      <c r="K661" s="52"/>
      <c r="L661" s="52"/>
      <c r="M661" s="52"/>
      <c r="N661" s="52"/>
      <c r="O661" s="52"/>
      <c r="P661" s="52"/>
      <c r="Q661" s="52"/>
      <c r="R661" s="52"/>
      <c r="S661" s="52"/>
    </row>
    <row r="662" spans="2:19" ht="15.6" x14ac:dyDescent="0.3">
      <c r="B662" s="52"/>
      <c r="C662" s="52"/>
      <c r="D662" s="52"/>
      <c r="E662" s="52"/>
      <c r="F662" s="52"/>
      <c r="G662" s="52"/>
      <c r="H662" s="52"/>
      <c r="I662" s="52"/>
      <c r="J662" s="52"/>
      <c r="K662" s="52"/>
      <c r="L662" s="52"/>
      <c r="M662" s="52"/>
      <c r="N662" s="52"/>
      <c r="O662" s="52"/>
      <c r="P662" s="52"/>
      <c r="Q662" s="52"/>
      <c r="R662" s="52"/>
      <c r="S662" s="52"/>
    </row>
    <row r="663" spans="2:19" ht="15.6" x14ac:dyDescent="0.3">
      <c r="B663" s="52"/>
      <c r="C663" s="52"/>
      <c r="D663" s="52"/>
      <c r="E663" s="52"/>
      <c r="F663" s="52"/>
      <c r="G663" s="52"/>
      <c r="H663" s="52"/>
      <c r="I663" s="52"/>
      <c r="J663" s="52"/>
      <c r="K663" s="52"/>
      <c r="L663" s="52"/>
      <c r="M663" s="52"/>
      <c r="N663" s="52"/>
      <c r="O663" s="52"/>
      <c r="P663" s="52"/>
      <c r="Q663" s="52"/>
      <c r="R663" s="52"/>
      <c r="S663" s="52"/>
    </row>
    <row r="664" spans="2:19" ht="15.6" x14ac:dyDescent="0.3">
      <c r="B664" s="52"/>
      <c r="C664" s="52"/>
      <c r="D664" s="52"/>
      <c r="E664" s="52"/>
      <c r="F664" s="52"/>
      <c r="G664" s="52"/>
      <c r="H664" s="52"/>
      <c r="I664" s="52"/>
      <c r="J664" s="52"/>
      <c r="K664" s="52"/>
      <c r="L664" s="52"/>
      <c r="M664" s="52"/>
      <c r="N664" s="52"/>
      <c r="O664" s="52"/>
      <c r="P664" s="52"/>
      <c r="Q664" s="52"/>
      <c r="R664" s="52"/>
      <c r="S664" s="52"/>
    </row>
    <row r="665" spans="2:19" ht="15.6" x14ac:dyDescent="0.3">
      <c r="B665" s="52"/>
      <c r="C665" s="52"/>
      <c r="D665" s="52"/>
      <c r="E665" s="52"/>
      <c r="F665" s="52"/>
      <c r="G665" s="52"/>
      <c r="H665" s="52"/>
      <c r="I665" s="52"/>
      <c r="J665" s="52"/>
      <c r="K665" s="52"/>
      <c r="L665" s="52"/>
      <c r="M665" s="52"/>
      <c r="N665" s="52"/>
      <c r="O665" s="52"/>
      <c r="P665" s="52"/>
      <c r="Q665" s="52"/>
      <c r="R665" s="52"/>
      <c r="S665" s="52"/>
    </row>
    <row r="666" spans="2:19" ht="15.6" x14ac:dyDescent="0.3">
      <c r="B666" s="52"/>
      <c r="C666" s="52"/>
      <c r="D666" s="52"/>
      <c r="E666" s="52"/>
      <c r="F666" s="52"/>
      <c r="G666" s="52"/>
      <c r="H666" s="52"/>
      <c r="I666" s="52"/>
      <c r="J666" s="52"/>
      <c r="K666" s="52"/>
      <c r="L666" s="52"/>
      <c r="M666" s="52"/>
      <c r="N666" s="52"/>
      <c r="O666" s="52"/>
      <c r="P666" s="52"/>
      <c r="Q666" s="52"/>
      <c r="R666" s="52"/>
      <c r="S666" s="52"/>
    </row>
    <row r="667" spans="2:19" ht="15.6" x14ac:dyDescent="0.3">
      <c r="B667" s="52"/>
      <c r="C667" s="52"/>
      <c r="D667" s="52"/>
      <c r="E667" s="52"/>
      <c r="F667" s="52"/>
      <c r="G667" s="52"/>
      <c r="H667" s="52"/>
      <c r="I667" s="52"/>
      <c r="J667" s="52"/>
      <c r="K667" s="52"/>
      <c r="L667" s="52"/>
      <c r="M667" s="52"/>
      <c r="N667" s="52"/>
      <c r="O667" s="52"/>
      <c r="P667" s="52"/>
      <c r="Q667" s="52"/>
      <c r="R667" s="52"/>
      <c r="S667" s="52"/>
    </row>
    <row r="668" spans="2:19" ht="15.6" x14ac:dyDescent="0.3">
      <c r="B668" s="52"/>
      <c r="C668" s="52"/>
      <c r="D668" s="52"/>
      <c r="E668" s="52"/>
      <c r="F668" s="52"/>
      <c r="G668" s="52"/>
      <c r="H668" s="52"/>
      <c r="I668" s="52"/>
      <c r="J668" s="52"/>
      <c r="K668" s="52"/>
      <c r="L668" s="52"/>
      <c r="M668" s="52"/>
      <c r="N668" s="52"/>
      <c r="O668" s="52"/>
      <c r="P668" s="52"/>
      <c r="Q668" s="52"/>
      <c r="R668" s="52"/>
      <c r="S668" s="52"/>
    </row>
    <row r="669" spans="2:19" ht="15.6" x14ac:dyDescent="0.3">
      <c r="B669" s="52"/>
      <c r="C669" s="52"/>
      <c r="D669" s="52"/>
      <c r="E669" s="52"/>
      <c r="F669" s="52"/>
      <c r="G669" s="52"/>
      <c r="H669" s="52"/>
      <c r="I669" s="52"/>
      <c r="J669" s="52"/>
      <c r="K669" s="52"/>
      <c r="L669" s="52"/>
      <c r="M669" s="52"/>
      <c r="N669" s="52"/>
      <c r="O669" s="52"/>
      <c r="P669" s="52"/>
      <c r="Q669" s="52"/>
      <c r="R669" s="52"/>
      <c r="S669" s="52"/>
    </row>
    <row r="670" spans="2:19" ht="15.6" x14ac:dyDescent="0.3">
      <c r="B670" s="52"/>
      <c r="C670" s="52"/>
      <c r="D670" s="52"/>
      <c r="E670" s="52"/>
      <c r="F670" s="52"/>
      <c r="G670" s="52"/>
      <c r="H670" s="52"/>
      <c r="I670" s="52"/>
      <c r="J670" s="52"/>
      <c r="K670" s="52"/>
      <c r="L670" s="52"/>
      <c r="M670" s="52"/>
      <c r="N670" s="52"/>
      <c r="O670" s="52"/>
      <c r="P670" s="52"/>
      <c r="Q670" s="52"/>
      <c r="R670" s="52"/>
      <c r="S670" s="52"/>
    </row>
    <row r="671" spans="2:19" ht="15.6" x14ac:dyDescent="0.3">
      <c r="B671" s="52"/>
      <c r="C671" s="52"/>
      <c r="D671" s="52"/>
      <c r="E671" s="52"/>
      <c r="F671" s="52"/>
      <c r="G671" s="52"/>
      <c r="H671" s="52"/>
      <c r="I671" s="52"/>
      <c r="J671" s="52"/>
      <c r="K671" s="52"/>
      <c r="L671" s="52"/>
      <c r="M671" s="52"/>
      <c r="N671" s="52"/>
      <c r="O671" s="52"/>
      <c r="P671" s="52"/>
      <c r="Q671" s="52"/>
      <c r="R671" s="52"/>
      <c r="S671" s="52"/>
    </row>
    <row r="672" spans="2:19" ht="15.6" x14ac:dyDescent="0.3">
      <c r="B672" s="52"/>
      <c r="C672" s="52"/>
      <c r="D672" s="52"/>
      <c r="E672" s="52"/>
      <c r="F672" s="52"/>
      <c r="G672" s="52"/>
      <c r="H672" s="52"/>
      <c r="I672" s="52"/>
      <c r="J672" s="52"/>
      <c r="K672" s="52"/>
      <c r="L672" s="52"/>
      <c r="M672" s="52"/>
      <c r="N672" s="52"/>
      <c r="O672" s="52"/>
      <c r="P672" s="52"/>
      <c r="Q672" s="52"/>
      <c r="R672" s="52"/>
      <c r="S672" s="52"/>
    </row>
    <row r="673" spans="2:19" ht="15.6" x14ac:dyDescent="0.3">
      <c r="B673" s="52"/>
      <c r="C673" s="52"/>
      <c r="D673" s="52"/>
      <c r="E673" s="52"/>
      <c r="F673" s="52"/>
      <c r="G673" s="52"/>
      <c r="H673" s="52"/>
      <c r="I673" s="52"/>
      <c r="J673" s="52"/>
      <c r="K673" s="52"/>
      <c r="L673" s="52"/>
      <c r="M673" s="52"/>
      <c r="N673" s="52"/>
      <c r="O673" s="52"/>
      <c r="P673" s="52"/>
      <c r="Q673" s="52"/>
      <c r="R673" s="52"/>
      <c r="S673" s="52"/>
    </row>
    <row r="674" spans="2:19" ht="15.6" x14ac:dyDescent="0.3">
      <c r="B674" s="52"/>
      <c r="C674" s="52"/>
      <c r="D674" s="52"/>
      <c r="E674" s="52"/>
      <c r="F674" s="52"/>
      <c r="G674" s="52"/>
      <c r="H674" s="52"/>
      <c r="I674" s="52"/>
      <c r="J674" s="52"/>
      <c r="K674" s="52"/>
      <c r="L674" s="52"/>
      <c r="M674" s="52"/>
      <c r="N674" s="52"/>
      <c r="O674" s="52"/>
      <c r="P674" s="52"/>
      <c r="Q674" s="52"/>
      <c r="R674" s="52"/>
      <c r="S674" s="52"/>
    </row>
    <row r="675" spans="2:19" ht="15.6" x14ac:dyDescent="0.3">
      <c r="B675" s="52"/>
      <c r="C675" s="52"/>
      <c r="D675" s="52"/>
      <c r="E675" s="52"/>
      <c r="F675" s="52"/>
      <c r="G675" s="52"/>
      <c r="H675" s="52"/>
      <c r="I675" s="52"/>
      <c r="J675" s="52"/>
      <c r="K675" s="52"/>
      <c r="L675" s="52"/>
      <c r="M675" s="52"/>
      <c r="N675" s="52"/>
      <c r="O675" s="52"/>
      <c r="P675" s="52"/>
      <c r="Q675" s="52"/>
      <c r="R675" s="52"/>
      <c r="S675" s="52"/>
    </row>
    <row r="676" spans="2:19" ht="15.6" x14ac:dyDescent="0.3">
      <c r="B676" s="52"/>
      <c r="C676" s="52"/>
      <c r="D676" s="52"/>
      <c r="E676" s="52"/>
      <c r="F676" s="52"/>
      <c r="G676" s="52"/>
      <c r="H676" s="52"/>
      <c r="I676" s="52"/>
      <c r="J676" s="52"/>
      <c r="K676" s="52"/>
      <c r="L676" s="52"/>
      <c r="M676" s="52"/>
      <c r="N676" s="52"/>
      <c r="O676" s="52"/>
      <c r="P676" s="52"/>
      <c r="Q676" s="52"/>
      <c r="R676" s="52"/>
      <c r="S676" s="52"/>
    </row>
    <row r="677" spans="2:19" ht="15.6" x14ac:dyDescent="0.3">
      <c r="B677" s="52"/>
      <c r="C677" s="52"/>
      <c r="D677" s="52"/>
      <c r="E677" s="52"/>
      <c r="F677" s="52"/>
      <c r="G677" s="52"/>
      <c r="H677" s="52"/>
      <c r="I677" s="52"/>
      <c r="J677" s="52"/>
      <c r="K677" s="52"/>
      <c r="L677" s="52"/>
      <c r="M677" s="52"/>
      <c r="N677" s="52"/>
      <c r="O677" s="52"/>
      <c r="P677" s="52"/>
      <c r="Q677" s="52"/>
      <c r="R677" s="52"/>
      <c r="S677" s="52"/>
    </row>
    <row r="678" spans="2:19" ht="15.6" x14ac:dyDescent="0.3">
      <c r="B678" s="52"/>
      <c r="C678" s="52"/>
      <c r="D678" s="52"/>
      <c r="E678" s="52"/>
      <c r="F678" s="52"/>
      <c r="G678" s="52"/>
      <c r="H678" s="52"/>
      <c r="I678" s="52"/>
      <c r="J678" s="52"/>
      <c r="K678" s="52"/>
      <c r="L678" s="52"/>
      <c r="M678" s="52"/>
      <c r="N678" s="52"/>
      <c r="O678" s="52"/>
      <c r="P678" s="52"/>
      <c r="Q678" s="52"/>
      <c r="R678" s="52"/>
      <c r="S678" s="52"/>
    </row>
    <row r="679" spans="2:19" ht="15.6" x14ac:dyDescent="0.3">
      <c r="B679" s="52"/>
      <c r="C679" s="52"/>
      <c r="D679" s="52"/>
      <c r="E679" s="52"/>
      <c r="F679" s="52"/>
      <c r="G679" s="52"/>
      <c r="H679" s="52"/>
      <c r="I679" s="52"/>
      <c r="J679" s="52"/>
      <c r="K679" s="52"/>
      <c r="L679" s="52"/>
      <c r="M679" s="52"/>
      <c r="N679" s="52"/>
      <c r="O679" s="52"/>
      <c r="P679" s="52"/>
      <c r="Q679" s="52"/>
      <c r="R679" s="52"/>
      <c r="S679" s="52"/>
    </row>
    <row r="680" spans="2:19" ht="15.6" x14ac:dyDescent="0.3">
      <c r="B680" s="52"/>
      <c r="C680" s="52"/>
      <c r="D680" s="52"/>
      <c r="E680" s="52"/>
      <c r="F680" s="52"/>
      <c r="G680" s="52"/>
      <c r="H680" s="52"/>
      <c r="I680" s="52"/>
      <c r="J680" s="52"/>
      <c r="K680" s="52"/>
      <c r="L680" s="52"/>
      <c r="M680" s="52"/>
      <c r="N680" s="52"/>
      <c r="O680" s="52"/>
      <c r="P680" s="52"/>
      <c r="Q680" s="52"/>
      <c r="R680" s="52"/>
      <c r="S680" s="52"/>
    </row>
    <row r="681" spans="2:19" ht="15.6" x14ac:dyDescent="0.3">
      <c r="B681" s="52"/>
      <c r="C681" s="52"/>
      <c r="D681" s="52"/>
      <c r="E681" s="52"/>
      <c r="F681" s="52"/>
      <c r="G681" s="52"/>
      <c r="H681" s="52"/>
      <c r="I681" s="52"/>
      <c r="J681" s="52"/>
      <c r="K681" s="52"/>
      <c r="L681" s="52"/>
      <c r="M681" s="52"/>
      <c r="N681" s="52"/>
      <c r="O681" s="52"/>
      <c r="P681" s="52"/>
      <c r="Q681" s="52"/>
      <c r="R681" s="52"/>
      <c r="S681" s="52"/>
    </row>
    <row r="682" spans="2:19" ht="15.6" x14ac:dyDescent="0.3">
      <c r="B682" s="52"/>
      <c r="C682" s="52"/>
      <c r="D682" s="52"/>
      <c r="E682" s="52"/>
      <c r="F682" s="52"/>
      <c r="G682" s="52"/>
      <c r="H682" s="52"/>
      <c r="I682" s="52"/>
      <c r="J682" s="52"/>
      <c r="K682" s="52"/>
      <c r="L682" s="52"/>
      <c r="M682" s="52"/>
      <c r="N682" s="52"/>
      <c r="O682" s="52"/>
      <c r="P682" s="52"/>
      <c r="Q682" s="52"/>
      <c r="R682" s="52"/>
      <c r="S682" s="52"/>
    </row>
    <row r="683" spans="2:19" ht="15.6" x14ac:dyDescent="0.3">
      <c r="B683" s="52"/>
      <c r="C683" s="52"/>
      <c r="D683" s="52"/>
      <c r="E683" s="52"/>
      <c r="F683" s="52"/>
      <c r="G683" s="52"/>
      <c r="H683" s="52"/>
      <c r="I683" s="52"/>
      <c r="J683" s="52"/>
      <c r="K683" s="52"/>
      <c r="L683" s="52"/>
      <c r="M683" s="52"/>
      <c r="N683" s="52"/>
      <c r="O683" s="52"/>
      <c r="P683" s="52"/>
      <c r="Q683" s="52"/>
      <c r="R683" s="52"/>
      <c r="S683" s="52"/>
    </row>
    <row r="684" spans="2:19" ht="15.6" x14ac:dyDescent="0.3">
      <c r="B684" s="52"/>
      <c r="C684" s="52"/>
      <c r="D684" s="52"/>
      <c r="E684" s="52"/>
      <c r="F684" s="52"/>
      <c r="G684" s="52"/>
      <c r="H684" s="52"/>
      <c r="I684" s="52"/>
      <c r="J684" s="52"/>
      <c r="K684" s="52"/>
      <c r="L684" s="52"/>
      <c r="M684" s="52"/>
      <c r="N684" s="52"/>
      <c r="O684" s="52"/>
      <c r="P684" s="52"/>
      <c r="Q684" s="52"/>
      <c r="R684" s="52"/>
      <c r="S684" s="52"/>
    </row>
    <row r="685" spans="2:19" ht="15.6" x14ac:dyDescent="0.3">
      <c r="B685" s="52"/>
      <c r="C685" s="52"/>
      <c r="D685" s="52"/>
      <c r="E685" s="52"/>
      <c r="F685" s="52"/>
      <c r="G685" s="52"/>
      <c r="H685" s="52"/>
      <c r="I685" s="52"/>
      <c r="J685" s="52"/>
      <c r="K685" s="52"/>
      <c r="L685" s="52"/>
      <c r="M685" s="52"/>
      <c r="N685" s="52"/>
      <c r="O685" s="52"/>
      <c r="P685" s="52"/>
      <c r="Q685" s="52"/>
      <c r="R685" s="52"/>
      <c r="S685" s="52"/>
    </row>
    <row r="686" spans="2:19" ht="15.6" x14ac:dyDescent="0.3">
      <c r="B686" s="52"/>
      <c r="C686" s="52"/>
      <c r="D686" s="52"/>
      <c r="E686" s="52"/>
      <c r="F686" s="52"/>
      <c r="G686" s="52"/>
      <c r="H686" s="52"/>
      <c r="I686" s="52"/>
      <c r="J686" s="52"/>
      <c r="K686" s="52"/>
      <c r="L686" s="52"/>
      <c r="M686" s="52"/>
      <c r="N686" s="52"/>
      <c r="O686" s="52"/>
      <c r="P686" s="52"/>
      <c r="Q686" s="52"/>
      <c r="R686" s="52"/>
      <c r="S686" s="52"/>
    </row>
    <row r="687" spans="2:19" ht="15.6" x14ac:dyDescent="0.3">
      <c r="B687" s="52"/>
      <c r="C687" s="52"/>
      <c r="D687" s="52"/>
      <c r="E687" s="52"/>
      <c r="F687" s="52"/>
      <c r="G687" s="52"/>
      <c r="H687" s="52"/>
      <c r="I687" s="52"/>
      <c r="J687" s="52"/>
      <c r="K687" s="52"/>
      <c r="L687" s="52"/>
      <c r="M687" s="52"/>
      <c r="N687" s="52"/>
      <c r="O687" s="52"/>
      <c r="P687" s="52"/>
      <c r="Q687" s="52"/>
      <c r="R687" s="52"/>
      <c r="S687" s="52"/>
    </row>
    <row r="688" spans="2:19" ht="15.6" x14ac:dyDescent="0.3">
      <c r="B688" s="52"/>
      <c r="C688" s="52"/>
      <c r="D688" s="52"/>
      <c r="E688" s="52"/>
      <c r="F688" s="52"/>
      <c r="G688" s="52"/>
      <c r="H688" s="52"/>
      <c r="I688" s="52"/>
      <c r="J688" s="52"/>
      <c r="K688" s="52"/>
      <c r="L688" s="52"/>
      <c r="M688" s="52"/>
      <c r="N688" s="52"/>
      <c r="O688" s="52"/>
      <c r="P688" s="52"/>
      <c r="Q688" s="52"/>
      <c r="R688" s="52"/>
      <c r="S688" s="52"/>
    </row>
    <row r="689" spans="2:19" ht="15.6" x14ac:dyDescent="0.3">
      <c r="B689" s="52"/>
      <c r="C689" s="52"/>
      <c r="D689" s="52"/>
      <c r="E689" s="52"/>
      <c r="F689" s="52"/>
      <c r="G689" s="52"/>
      <c r="H689" s="52"/>
      <c r="I689" s="52"/>
      <c r="J689" s="52"/>
      <c r="K689" s="52"/>
      <c r="L689" s="52"/>
      <c r="M689" s="52"/>
      <c r="N689" s="52"/>
      <c r="O689" s="52"/>
      <c r="P689" s="52"/>
      <c r="Q689" s="52"/>
      <c r="R689" s="52"/>
      <c r="S689" s="52"/>
    </row>
    <row r="690" spans="2:19" ht="15.6" x14ac:dyDescent="0.3">
      <c r="B690" s="52"/>
      <c r="C690" s="52"/>
      <c r="D690" s="52"/>
      <c r="E690" s="52"/>
      <c r="F690" s="52"/>
      <c r="G690" s="52"/>
      <c r="H690" s="52"/>
      <c r="I690" s="52"/>
      <c r="J690" s="52"/>
      <c r="K690" s="52"/>
      <c r="L690" s="52"/>
      <c r="M690" s="52"/>
      <c r="N690" s="52"/>
      <c r="O690" s="52"/>
      <c r="P690" s="52"/>
      <c r="Q690" s="52"/>
      <c r="R690" s="52"/>
      <c r="S690" s="52"/>
    </row>
    <row r="691" spans="2:19" ht="15.6" x14ac:dyDescent="0.3">
      <c r="B691" s="52"/>
      <c r="C691" s="52"/>
      <c r="D691" s="52"/>
      <c r="E691" s="52"/>
      <c r="F691" s="52"/>
      <c r="G691" s="52"/>
      <c r="H691" s="52"/>
      <c r="I691" s="52"/>
      <c r="J691" s="52"/>
      <c r="K691" s="52"/>
      <c r="L691" s="52"/>
      <c r="M691" s="52"/>
      <c r="N691" s="52"/>
      <c r="O691" s="52"/>
      <c r="P691" s="52"/>
      <c r="Q691" s="52"/>
      <c r="R691" s="52"/>
      <c r="S691" s="52"/>
    </row>
    <row r="692" spans="2:19" ht="15.6" x14ac:dyDescent="0.3">
      <c r="B692" s="52"/>
      <c r="C692" s="52"/>
      <c r="D692" s="52"/>
      <c r="E692" s="52"/>
      <c r="F692" s="52"/>
      <c r="G692" s="52"/>
      <c r="H692" s="52"/>
      <c r="I692" s="52"/>
      <c r="J692" s="52"/>
      <c r="K692" s="52"/>
      <c r="L692" s="52"/>
      <c r="M692" s="52"/>
      <c r="N692" s="52"/>
      <c r="O692" s="52"/>
      <c r="P692" s="52"/>
      <c r="Q692" s="52"/>
      <c r="R692" s="52"/>
      <c r="S692" s="52"/>
    </row>
    <row r="693" spans="2:19" ht="15.6" x14ac:dyDescent="0.3">
      <c r="B693" s="52"/>
      <c r="C693" s="52"/>
      <c r="D693" s="52"/>
      <c r="E693" s="52"/>
      <c r="F693" s="52"/>
      <c r="G693" s="52"/>
      <c r="H693" s="52"/>
      <c r="I693" s="52"/>
      <c r="J693" s="52"/>
      <c r="K693" s="52"/>
      <c r="L693" s="52"/>
      <c r="M693" s="52"/>
      <c r="N693" s="52"/>
      <c r="O693" s="52"/>
      <c r="P693" s="52"/>
      <c r="Q693" s="52"/>
      <c r="R693" s="52"/>
      <c r="S693" s="52"/>
    </row>
    <row r="694" spans="2:19" ht="15.6" x14ac:dyDescent="0.3">
      <c r="B694" s="52"/>
      <c r="C694" s="52"/>
      <c r="D694" s="52"/>
      <c r="E694" s="52"/>
      <c r="F694" s="52"/>
      <c r="G694" s="52"/>
      <c r="H694" s="52"/>
      <c r="I694" s="52"/>
      <c r="J694" s="52"/>
      <c r="K694" s="52"/>
      <c r="L694" s="52"/>
      <c r="M694" s="52"/>
      <c r="N694" s="52"/>
      <c r="O694" s="52"/>
      <c r="P694" s="52"/>
      <c r="Q694" s="52"/>
      <c r="R694" s="52"/>
      <c r="S694" s="52"/>
    </row>
    <row r="695" spans="2:19" ht="15.6" x14ac:dyDescent="0.3">
      <c r="B695" s="52"/>
      <c r="C695" s="52"/>
      <c r="D695" s="52"/>
      <c r="E695" s="52"/>
      <c r="F695" s="52"/>
      <c r="G695" s="52"/>
      <c r="H695" s="52"/>
      <c r="I695" s="52"/>
      <c r="J695" s="52"/>
      <c r="K695" s="52"/>
      <c r="L695" s="52"/>
      <c r="M695" s="52"/>
      <c r="N695" s="52"/>
      <c r="O695" s="52"/>
      <c r="P695" s="52"/>
      <c r="Q695" s="52"/>
      <c r="R695" s="52"/>
      <c r="S695" s="52"/>
    </row>
    <row r="696" spans="2:19" ht="15.6" x14ac:dyDescent="0.3">
      <c r="B696" s="52"/>
      <c r="C696" s="52"/>
      <c r="D696" s="52"/>
      <c r="E696" s="52"/>
      <c r="F696" s="52"/>
      <c r="G696" s="52"/>
      <c r="H696" s="52"/>
      <c r="I696" s="52"/>
      <c r="J696" s="52"/>
      <c r="K696" s="52"/>
      <c r="L696" s="52"/>
      <c r="M696" s="52"/>
      <c r="N696" s="52"/>
      <c r="O696" s="52"/>
      <c r="P696" s="52"/>
      <c r="Q696" s="52"/>
      <c r="R696" s="52"/>
      <c r="S696" s="52"/>
    </row>
    <row r="697" spans="2:19" ht="15.6" x14ac:dyDescent="0.3">
      <c r="B697" s="52"/>
      <c r="C697" s="52"/>
      <c r="D697" s="52"/>
      <c r="E697" s="52"/>
      <c r="F697" s="52"/>
      <c r="G697" s="52"/>
      <c r="H697" s="52"/>
      <c r="I697" s="52"/>
      <c r="J697" s="52"/>
      <c r="K697" s="52"/>
      <c r="L697" s="52"/>
      <c r="M697" s="52"/>
      <c r="N697" s="52"/>
      <c r="O697" s="52"/>
      <c r="P697" s="52"/>
      <c r="Q697" s="52"/>
      <c r="R697" s="52"/>
      <c r="S697" s="52"/>
    </row>
    <row r="698" spans="2:19" ht="15.6" x14ac:dyDescent="0.3">
      <c r="B698" s="52"/>
      <c r="C698" s="52"/>
      <c r="D698" s="52"/>
      <c r="E698" s="52"/>
      <c r="F698" s="52"/>
      <c r="G698" s="52"/>
      <c r="H698" s="52"/>
      <c r="I698" s="52"/>
      <c r="J698" s="52"/>
      <c r="K698" s="52"/>
      <c r="L698" s="52"/>
      <c r="M698" s="52"/>
      <c r="N698" s="52"/>
      <c r="O698" s="52"/>
      <c r="P698" s="52"/>
      <c r="Q698" s="52"/>
      <c r="R698" s="52"/>
      <c r="S698" s="52"/>
    </row>
    <row r="699" spans="2:19" ht="15.6" x14ac:dyDescent="0.3">
      <c r="B699" s="52"/>
      <c r="C699" s="52"/>
      <c r="D699" s="52"/>
      <c r="E699" s="52"/>
      <c r="F699" s="52"/>
      <c r="G699" s="52"/>
      <c r="H699" s="52"/>
      <c r="I699" s="52"/>
      <c r="J699" s="52"/>
      <c r="K699" s="52"/>
      <c r="L699" s="52"/>
      <c r="M699" s="52"/>
      <c r="N699" s="52"/>
      <c r="O699" s="52"/>
      <c r="P699" s="52"/>
      <c r="Q699" s="52"/>
      <c r="R699" s="52"/>
      <c r="S699" s="52"/>
    </row>
    <row r="700" spans="2:19" ht="15.6" x14ac:dyDescent="0.3">
      <c r="B700" s="52"/>
      <c r="C700" s="52"/>
      <c r="D700" s="52"/>
      <c r="E700" s="52"/>
      <c r="F700" s="52"/>
      <c r="G700" s="52"/>
      <c r="H700" s="52"/>
      <c r="I700" s="52"/>
      <c r="J700" s="52"/>
      <c r="K700" s="52"/>
      <c r="L700" s="52"/>
      <c r="M700" s="52"/>
      <c r="N700" s="52"/>
      <c r="O700" s="52"/>
      <c r="P700" s="52"/>
      <c r="Q700" s="52"/>
      <c r="R700" s="52"/>
      <c r="S700" s="52"/>
    </row>
    <row r="701" spans="2:19" ht="15.6" x14ac:dyDescent="0.3">
      <c r="B701" s="52"/>
      <c r="C701" s="52"/>
      <c r="D701" s="52"/>
      <c r="E701" s="52"/>
      <c r="F701" s="52"/>
      <c r="G701" s="52"/>
      <c r="H701" s="52"/>
      <c r="I701" s="52"/>
      <c r="J701" s="52"/>
      <c r="K701" s="52"/>
      <c r="L701" s="52"/>
      <c r="M701" s="52"/>
      <c r="N701" s="52"/>
      <c r="O701" s="52"/>
      <c r="P701" s="52"/>
      <c r="Q701" s="52"/>
      <c r="R701" s="52"/>
      <c r="S701" s="52"/>
    </row>
    <row r="702" spans="2:19" ht="15.6" x14ac:dyDescent="0.3">
      <c r="B702" s="52"/>
      <c r="C702" s="52"/>
      <c r="D702" s="52"/>
      <c r="E702" s="52"/>
      <c r="F702" s="52"/>
      <c r="G702" s="52"/>
      <c r="H702" s="52"/>
      <c r="I702" s="52"/>
      <c r="J702" s="52"/>
      <c r="K702" s="52"/>
      <c r="L702" s="52"/>
      <c r="M702" s="52"/>
      <c r="N702" s="52"/>
      <c r="O702" s="52"/>
      <c r="P702" s="52"/>
      <c r="Q702" s="52"/>
      <c r="R702" s="52"/>
      <c r="S702" s="52"/>
    </row>
    <row r="703" spans="2:19" ht="15.6" x14ac:dyDescent="0.3">
      <c r="B703" s="52"/>
      <c r="C703" s="52"/>
      <c r="D703" s="52"/>
      <c r="E703" s="52"/>
      <c r="F703" s="52"/>
      <c r="G703" s="52"/>
      <c r="H703" s="52"/>
      <c r="I703" s="52"/>
      <c r="J703" s="52"/>
      <c r="K703" s="52"/>
      <c r="L703" s="52"/>
      <c r="M703" s="52"/>
      <c r="N703" s="52"/>
      <c r="O703" s="52"/>
      <c r="P703" s="52"/>
      <c r="Q703" s="52"/>
      <c r="R703" s="52"/>
      <c r="S703" s="52"/>
    </row>
    <row r="704" spans="2:19" ht="15.6" x14ac:dyDescent="0.3">
      <c r="B704" s="52"/>
      <c r="C704" s="52"/>
      <c r="D704" s="52"/>
      <c r="E704" s="52"/>
      <c r="F704" s="52"/>
      <c r="G704" s="52"/>
      <c r="H704" s="52"/>
      <c r="I704" s="52"/>
      <c r="J704" s="52"/>
      <c r="K704" s="52"/>
      <c r="L704" s="52"/>
      <c r="M704" s="52"/>
      <c r="N704" s="52"/>
      <c r="O704" s="52"/>
      <c r="P704" s="52"/>
      <c r="Q704" s="52"/>
      <c r="R704" s="52"/>
      <c r="S704" s="52"/>
    </row>
    <row r="705" spans="2:19" ht="15.6" x14ac:dyDescent="0.3">
      <c r="B705" s="52"/>
      <c r="C705" s="52"/>
      <c r="D705" s="52"/>
      <c r="E705" s="52"/>
      <c r="F705" s="52"/>
      <c r="G705" s="52"/>
      <c r="H705" s="52"/>
      <c r="I705" s="52"/>
      <c r="J705" s="52"/>
      <c r="K705" s="52"/>
      <c r="L705" s="52"/>
      <c r="M705" s="52"/>
      <c r="N705" s="52"/>
      <c r="O705" s="52"/>
      <c r="P705" s="52"/>
      <c r="Q705" s="52"/>
      <c r="R705" s="52"/>
      <c r="S705" s="52"/>
    </row>
    <row r="706" spans="2:19" ht="15.6" x14ac:dyDescent="0.3">
      <c r="B706" s="52"/>
      <c r="C706" s="52"/>
      <c r="D706" s="52"/>
      <c r="E706" s="52"/>
      <c r="F706" s="52"/>
      <c r="G706" s="52"/>
      <c r="H706" s="52"/>
      <c r="I706" s="52"/>
      <c r="J706" s="52"/>
      <c r="K706" s="52"/>
      <c r="L706" s="52"/>
      <c r="M706" s="52"/>
      <c r="N706" s="52"/>
      <c r="O706" s="52"/>
      <c r="P706" s="52"/>
      <c r="Q706" s="52"/>
      <c r="R706" s="52"/>
      <c r="S706" s="52"/>
    </row>
    <row r="707" spans="2:19" ht="15.6" x14ac:dyDescent="0.3">
      <c r="B707" s="52"/>
      <c r="C707" s="52"/>
      <c r="D707" s="52"/>
      <c r="E707" s="52"/>
      <c r="F707" s="52"/>
      <c r="G707" s="52"/>
      <c r="H707" s="52"/>
      <c r="I707" s="52"/>
      <c r="J707" s="52"/>
      <c r="K707" s="52"/>
      <c r="L707" s="52"/>
      <c r="M707" s="52"/>
      <c r="N707" s="52"/>
      <c r="O707" s="52"/>
      <c r="P707" s="52"/>
      <c r="Q707" s="52"/>
      <c r="R707" s="52"/>
      <c r="S707" s="52"/>
    </row>
    <row r="708" spans="2:19" ht="15.6" x14ac:dyDescent="0.3">
      <c r="B708" s="52"/>
      <c r="C708" s="52"/>
      <c r="D708" s="52"/>
      <c r="E708" s="52"/>
      <c r="F708" s="52"/>
      <c r="G708" s="52"/>
      <c r="H708" s="52"/>
      <c r="I708" s="52"/>
      <c r="J708" s="52"/>
      <c r="K708" s="52"/>
      <c r="L708" s="52"/>
      <c r="M708" s="52"/>
      <c r="N708" s="52"/>
      <c r="O708" s="52"/>
      <c r="P708" s="52"/>
      <c r="Q708" s="52"/>
      <c r="R708" s="52"/>
      <c r="S708" s="52"/>
    </row>
    <row r="709" spans="2:19" ht="15.6" x14ac:dyDescent="0.3">
      <c r="B709" s="52"/>
      <c r="C709" s="52"/>
      <c r="D709" s="52"/>
      <c r="E709" s="52"/>
      <c r="F709" s="52"/>
      <c r="G709" s="52"/>
      <c r="H709" s="52"/>
      <c r="I709" s="52"/>
      <c r="J709" s="52"/>
      <c r="K709" s="52"/>
      <c r="L709" s="52"/>
      <c r="M709" s="52"/>
      <c r="N709" s="52"/>
      <c r="O709" s="52"/>
      <c r="P709" s="52"/>
      <c r="Q709" s="52"/>
      <c r="R709" s="52"/>
      <c r="S709" s="52"/>
    </row>
    <row r="710" spans="2:19" ht="15.6" x14ac:dyDescent="0.3">
      <c r="B710" s="52"/>
      <c r="C710" s="52"/>
      <c r="D710" s="52"/>
      <c r="E710" s="52"/>
      <c r="F710" s="52"/>
      <c r="G710" s="52"/>
      <c r="H710" s="52"/>
      <c r="I710" s="52"/>
      <c r="J710" s="52"/>
      <c r="K710" s="52"/>
      <c r="L710" s="52"/>
      <c r="M710" s="52"/>
      <c r="N710" s="52"/>
      <c r="O710" s="52"/>
      <c r="P710" s="52"/>
      <c r="Q710" s="52"/>
      <c r="R710" s="52"/>
      <c r="S710" s="52"/>
    </row>
    <row r="711" spans="2:19" ht="15.6" x14ac:dyDescent="0.3">
      <c r="B711" s="52"/>
      <c r="C711" s="52"/>
      <c r="D711" s="52"/>
      <c r="E711" s="52"/>
      <c r="F711" s="52"/>
      <c r="G711" s="52"/>
      <c r="H711" s="52"/>
      <c r="I711" s="52"/>
      <c r="J711" s="52"/>
      <c r="K711" s="52"/>
      <c r="L711" s="52"/>
      <c r="M711" s="52"/>
      <c r="N711" s="52"/>
      <c r="O711" s="52"/>
      <c r="P711" s="52"/>
      <c r="Q711" s="52"/>
      <c r="R711" s="52"/>
      <c r="S711" s="52"/>
    </row>
    <row r="712" spans="2:19" ht="15.6" x14ac:dyDescent="0.3">
      <c r="B712" s="52"/>
      <c r="C712" s="52"/>
      <c r="D712" s="52"/>
      <c r="E712" s="52"/>
      <c r="F712" s="52"/>
      <c r="G712" s="52"/>
      <c r="H712" s="52"/>
      <c r="I712" s="52"/>
      <c r="J712" s="52"/>
      <c r="K712" s="52"/>
      <c r="L712" s="52"/>
      <c r="M712" s="52"/>
      <c r="N712" s="52"/>
      <c r="O712" s="52"/>
      <c r="P712" s="52"/>
      <c r="Q712" s="52"/>
      <c r="R712" s="52"/>
      <c r="S712" s="52"/>
    </row>
    <row r="713" spans="2:19" ht="15.6" x14ac:dyDescent="0.3">
      <c r="B713" s="52"/>
      <c r="C713" s="52"/>
      <c r="D713" s="52"/>
      <c r="E713" s="52"/>
      <c r="F713" s="52"/>
      <c r="G713" s="52"/>
      <c r="H713" s="52"/>
      <c r="I713" s="52"/>
      <c r="J713" s="52"/>
      <c r="K713" s="52"/>
      <c r="L713" s="52"/>
      <c r="M713" s="52"/>
      <c r="N713" s="52"/>
      <c r="O713" s="52"/>
      <c r="P713" s="52"/>
      <c r="Q713" s="52"/>
      <c r="R713" s="52"/>
      <c r="S713" s="52"/>
    </row>
    <row r="714" spans="2:19" ht="15.6" x14ac:dyDescent="0.3">
      <c r="B714" s="52"/>
      <c r="C714" s="52"/>
      <c r="D714" s="52"/>
      <c r="E714" s="52"/>
      <c r="F714" s="52"/>
      <c r="G714" s="52"/>
      <c r="H714" s="52"/>
      <c r="I714" s="52"/>
      <c r="J714" s="52"/>
      <c r="K714" s="52"/>
      <c r="L714" s="52"/>
      <c r="M714" s="52"/>
      <c r="N714" s="52"/>
      <c r="O714" s="52"/>
      <c r="P714" s="52"/>
      <c r="Q714" s="52"/>
      <c r="R714" s="52"/>
      <c r="S714" s="52"/>
    </row>
    <row r="715" spans="2:19" ht="15.6" x14ac:dyDescent="0.3">
      <c r="B715" s="52"/>
      <c r="C715" s="52"/>
      <c r="D715" s="52"/>
      <c r="E715" s="52"/>
      <c r="F715" s="52"/>
      <c r="G715" s="52"/>
      <c r="H715" s="52"/>
      <c r="I715" s="52"/>
      <c r="J715" s="52"/>
      <c r="K715" s="52"/>
      <c r="L715" s="52"/>
      <c r="M715" s="52"/>
      <c r="N715" s="52"/>
      <c r="O715" s="52"/>
      <c r="P715" s="52"/>
      <c r="Q715" s="52"/>
      <c r="R715" s="52"/>
      <c r="S715" s="52"/>
    </row>
    <row r="716" spans="2:19" ht="15.6" x14ac:dyDescent="0.3">
      <c r="B716" s="52"/>
      <c r="C716" s="52"/>
      <c r="D716" s="52"/>
      <c r="E716" s="52"/>
      <c r="F716" s="52"/>
      <c r="G716" s="52"/>
      <c r="H716" s="52"/>
      <c r="I716" s="52"/>
      <c r="J716" s="52"/>
      <c r="K716" s="52"/>
      <c r="L716" s="52"/>
      <c r="M716" s="52"/>
      <c r="N716" s="52"/>
      <c r="O716" s="52"/>
      <c r="P716" s="52"/>
      <c r="Q716" s="52"/>
      <c r="R716" s="52"/>
      <c r="S716" s="52"/>
    </row>
    <row r="717" spans="2:19" ht="15.6" x14ac:dyDescent="0.3">
      <c r="B717" s="52"/>
      <c r="C717" s="52"/>
      <c r="D717" s="52"/>
      <c r="E717" s="52"/>
      <c r="F717" s="52"/>
      <c r="G717" s="52"/>
      <c r="H717" s="52"/>
      <c r="I717" s="52"/>
      <c r="J717" s="52"/>
      <c r="K717" s="52"/>
      <c r="L717" s="52"/>
      <c r="M717" s="52"/>
      <c r="N717" s="52"/>
      <c r="O717" s="52"/>
      <c r="P717" s="52"/>
      <c r="Q717" s="52"/>
      <c r="R717" s="52"/>
      <c r="S717" s="52"/>
    </row>
    <row r="718" spans="2:19" ht="15.6" x14ac:dyDescent="0.3">
      <c r="B718" s="52"/>
      <c r="C718" s="52"/>
      <c r="D718" s="52"/>
      <c r="E718" s="52"/>
      <c r="F718" s="52"/>
      <c r="G718" s="52"/>
      <c r="H718" s="52"/>
      <c r="I718" s="52"/>
      <c r="J718" s="52"/>
      <c r="K718" s="52"/>
      <c r="L718" s="52"/>
      <c r="M718" s="52"/>
      <c r="N718" s="52"/>
      <c r="O718" s="52"/>
      <c r="P718" s="52"/>
      <c r="Q718" s="52"/>
      <c r="R718" s="52"/>
      <c r="S718" s="52"/>
    </row>
    <row r="719" spans="2:19" ht="15.6" x14ac:dyDescent="0.3">
      <c r="B719" s="52"/>
      <c r="C719" s="52"/>
      <c r="D719" s="52"/>
      <c r="E719" s="52"/>
      <c r="F719" s="52"/>
      <c r="G719" s="52"/>
      <c r="H719" s="52"/>
      <c r="I719" s="52"/>
      <c r="J719" s="52"/>
      <c r="K719" s="52"/>
      <c r="L719" s="52"/>
      <c r="M719" s="52"/>
      <c r="N719" s="52"/>
      <c r="O719" s="52"/>
      <c r="P719" s="52"/>
      <c r="Q719" s="52"/>
      <c r="R719" s="52"/>
      <c r="S719" s="52"/>
    </row>
    <row r="720" spans="2:19" ht="15.6" x14ac:dyDescent="0.3">
      <c r="B720" s="52"/>
      <c r="C720" s="52"/>
      <c r="D720" s="52"/>
      <c r="E720" s="52"/>
      <c r="F720" s="52"/>
      <c r="G720" s="52"/>
      <c r="H720" s="52"/>
      <c r="I720" s="52"/>
      <c r="J720" s="52"/>
      <c r="K720" s="52"/>
      <c r="L720" s="52"/>
      <c r="M720" s="52"/>
      <c r="N720" s="52"/>
      <c r="O720" s="52"/>
      <c r="P720" s="52"/>
      <c r="Q720" s="52"/>
      <c r="R720" s="52"/>
      <c r="S720" s="52"/>
    </row>
    <row r="721" spans="2:19" ht="15.6" x14ac:dyDescent="0.3">
      <c r="B721" s="52"/>
      <c r="C721" s="52"/>
      <c r="D721" s="52"/>
      <c r="E721" s="52"/>
      <c r="F721" s="52"/>
      <c r="G721" s="52"/>
      <c r="H721" s="52"/>
      <c r="I721" s="52"/>
      <c r="J721" s="52"/>
      <c r="K721" s="52"/>
      <c r="L721" s="52"/>
      <c r="M721" s="52"/>
      <c r="N721" s="52"/>
      <c r="O721" s="52"/>
      <c r="P721" s="52"/>
      <c r="Q721" s="52"/>
      <c r="R721" s="52"/>
      <c r="S721" s="52"/>
    </row>
    <row r="722" spans="2:19" ht="15.6" x14ac:dyDescent="0.3">
      <c r="B722" s="52"/>
      <c r="C722" s="52"/>
      <c r="D722" s="52"/>
      <c r="E722" s="52"/>
      <c r="F722" s="52"/>
      <c r="G722" s="52"/>
      <c r="H722" s="52"/>
      <c r="I722" s="52"/>
      <c r="J722" s="52"/>
      <c r="K722" s="52"/>
      <c r="L722" s="52"/>
      <c r="M722" s="52"/>
      <c r="N722" s="52"/>
      <c r="O722" s="52"/>
      <c r="P722" s="52"/>
      <c r="Q722" s="52"/>
      <c r="R722" s="52"/>
      <c r="S722" s="52"/>
    </row>
    <row r="723" spans="2:19" ht="15.6" x14ac:dyDescent="0.3">
      <c r="B723" s="52"/>
      <c r="C723" s="52"/>
      <c r="D723" s="52"/>
      <c r="E723" s="52"/>
      <c r="F723" s="52"/>
      <c r="G723" s="52"/>
      <c r="H723" s="52"/>
      <c r="I723" s="52"/>
      <c r="J723" s="52"/>
      <c r="K723" s="52"/>
      <c r="L723" s="52"/>
      <c r="M723" s="52"/>
      <c r="N723" s="52"/>
      <c r="O723" s="52"/>
      <c r="P723" s="52"/>
      <c r="Q723" s="52"/>
      <c r="R723" s="52"/>
      <c r="S723" s="52"/>
    </row>
    <row r="724" spans="2:19" ht="15.6" x14ac:dyDescent="0.3">
      <c r="B724" s="52"/>
      <c r="C724" s="52"/>
      <c r="D724" s="52"/>
      <c r="E724" s="52"/>
      <c r="F724" s="52"/>
      <c r="G724" s="52"/>
      <c r="H724" s="52"/>
      <c r="I724" s="52"/>
      <c r="J724" s="52"/>
      <c r="K724" s="52"/>
      <c r="L724" s="52"/>
      <c r="M724" s="52"/>
      <c r="N724" s="52"/>
      <c r="O724" s="52"/>
      <c r="P724" s="52"/>
      <c r="Q724" s="52"/>
      <c r="R724" s="52"/>
      <c r="S724" s="52"/>
    </row>
    <row r="725" spans="2:19" ht="15.6" x14ac:dyDescent="0.3">
      <c r="B725" s="52"/>
      <c r="C725" s="52"/>
      <c r="D725" s="52"/>
      <c r="E725" s="52"/>
      <c r="F725" s="52"/>
      <c r="G725" s="52"/>
      <c r="H725" s="52"/>
      <c r="I725" s="52"/>
      <c r="J725" s="52"/>
      <c r="K725" s="52"/>
      <c r="L725" s="52"/>
      <c r="M725" s="52"/>
      <c r="N725" s="52"/>
      <c r="O725" s="52"/>
      <c r="P725" s="52"/>
      <c r="Q725" s="52"/>
      <c r="R725" s="52"/>
      <c r="S725" s="52"/>
    </row>
    <row r="726" spans="2:19" ht="15.6" x14ac:dyDescent="0.3">
      <c r="B726" s="52"/>
      <c r="C726" s="52"/>
      <c r="D726" s="52"/>
      <c r="E726" s="52"/>
      <c r="F726" s="52"/>
      <c r="G726" s="52"/>
      <c r="H726" s="52"/>
      <c r="I726" s="52"/>
      <c r="J726" s="52"/>
      <c r="K726" s="52"/>
      <c r="L726" s="52"/>
      <c r="M726" s="52"/>
      <c r="N726" s="52"/>
      <c r="O726" s="52"/>
      <c r="P726" s="52"/>
      <c r="Q726" s="52"/>
      <c r="R726" s="52"/>
      <c r="S726" s="52"/>
    </row>
    <row r="727" spans="2:19" ht="15.6" x14ac:dyDescent="0.3">
      <c r="B727" s="52"/>
      <c r="C727" s="52"/>
      <c r="D727" s="52"/>
      <c r="E727" s="52"/>
      <c r="F727" s="52"/>
      <c r="G727" s="52"/>
      <c r="H727" s="52"/>
      <c r="I727" s="52"/>
      <c r="J727" s="52"/>
      <c r="K727" s="52"/>
      <c r="L727" s="52"/>
      <c r="M727" s="52"/>
      <c r="N727" s="52"/>
      <c r="O727" s="52"/>
      <c r="P727" s="52"/>
      <c r="Q727" s="52"/>
      <c r="R727" s="52"/>
      <c r="S727" s="52"/>
    </row>
    <row r="728" spans="2:19" ht="15.6" x14ac:dyDescent="0.3">
      <c r="B728" s="52"/>
      <c r="C728" s="52"/>
      <c r="D728" s="52"/>
      <c r="E728" s="52"/>
      <c r="F728" s="52"/>
      <c r="G728" s="52"/>
      <c r="H728" s="52"/>
      <c r="I728" s="52"/>
      <c r="J728" s="52"/>
      <c r="K728" s="52"/>
      <c r="L728" s="52"/>
      <c r="M728" s="52"/>
      <c r="N728" s="52"/>
      <c r="O728" s="52"/>
      <c r="P728" s="52"/>
      <c r="Q728" s="52"/>
      <c r="R728" s="52"/>
      <c r="S728" s="52"/>
    </row>
    <row r="729" spans="2:19" ht="15.6" x14ac:dyDescent="0.3">
      <c r="B729" s="52"/>
      <c r="C729" s="52"/>
      <c r="D729" s="52"/>
      <c r="E729" s="52"/>
      <c r="F729" s="52"/>
      <c r="G729" s="52"/>
      <c r="H729" s="52"/>
      <c r="I729" s="52"/>
      <c r="J729" s="52"/>
      <c r="K729" s="52"/>
      <c r="L729" s="52"/>
      <c r="M729" s="52"/>
      <c r="N729" s="52"/>
      <c r="O729" s="52"/>
      <c r="P729" s="52"/>
      <c r="Q729" s="52"/>
      <c r="R729" s="52"/>
      <c r="S729" s="52"/>
    </row>
    <row r="730" spans="2:19" ht="15.6" x14ac:dyDescent="0.3">
      <c r="B730" s="52"/>
      <c r="C730" s="52"/>
      <c r="D730" s="52"/>
      <c r="E730" s="52"/>
      <c r="F730" s="52"/>
      <c r="G730" s="52"/>
      <c r="H730" s="52"/>
      <c r="I730" s="52"/>
      <c r="J730" s="52"/>
      <c r="K730" s="52"/>
      <c r="L730" s="52"/>
      <c r="M730" s="52"/>
      <c r="N730" s="52"/>
      <c r="O730" s="52"/>
      <c r="P730" s="52"/>
      <c r="Q730" s="52"/>
      <c r="R730" s="52"/>
      <c r="S730" s="52"/>
    </row>
    <row r="731" spans="2:19" ht="15.6" x14ac:dyDescent="0.3">
      <c r="B731" s="52"/>
      <c r="C731" s="52"/>
      <c r="D731" s="52"/>
      <c r="E731" s="52"/>
      <c r="F731" s="52"/>
      <c r="G731" s="52"/>
      <c r="H731" s="52"/>
      <c r="I731" s="52"/>
      <c r="J731" s="52"/>
      <c r="K731" s="52"/>
      <c r="L731" s="52"/>
      <c r="M731" s="52"/>
      <c r="N731" s="52"/>
      <c r="O731" s="52"/>
      <c r="P731" s="52"/>
      <c r="Q731" s="52"/>
      <c r="R731" s="52"/>
      <c r="S731" s="52"/>
    </row>
    <row r="732" spans="2:19" ht="15.6" x14ac:dyDescent="0.3">
      <c r="B732" s="52"/>
      <c r="C732" s="52"/>
      <c r="D732" s="52"/>
      <c r="E732" s="52"/>
      <c r="F732" s="52"/>
      <c r="G732" s="52"/>
      <c r="H732" s="52"/>
      <c r="I732" s="52"/>
      <c r="J732" s="52"/>
      <c r="K732" s="52"/>
      <c r="L732" s="52"/>
      <c r="M732" s="52"/>
      <c r="N732" s="52"/>
      <c r="O732" s="52"/>
      <c r="P732" s="52"/>
      <c r="Q732" s="52"/>
      <c r="R732" s="52"/>
      <c r="S732" s="52"/>
    </row>
    <row r="733" spans="2:19" ht="15.6" x14ac:dyDescent="0.3">
      <c r="B733" s="52"/>
      <c r="C733" s="52"/>
      <c r="D733" s="52"/>
      <c r="E733" s="52"/>
      <c r="F733" s="52"/>
      <c r="G733" s="52"/>
      <c r="H733" s="52"/>
      <c r="I733" s="52"/>
      <c r="J733" s="52"/>
      <c r="K733" s="52"/>
      <c r="L733" s="52"/>
      <c r="M733" s="52"/>
      <c r="N733" s="52"/>
      <c r="O733" s="52"/>
      <c r="P733" s="52"/>
      <c r="Q733" s="52"/>
      <c r="R733" s="52"/>
      <c r="S733" s="52"/>
    </row>
    <row r="734" spans="2:19" ht="15.6" x14ac:dyDescent="0.3">
      <c r="B734" s="52"/>
      <c r="C734" s="52"/>
      <c r="D734" s="52"/>
      <c r="E734" s="52"/>
      <c r="F734" s="52"/>
      <c r="G734" s="52"/>
      <c r="H734" s="52"/>
      <c r="I734" s="52"/>
      <c r="J734" s="52"/>
      <c r="K734" s="52"/>
      <c r="L734" s="52"/>
      <c r="M734" s="52"/>
      <c r="N734" s="52"/>
      <c r="O734" s="52"/>
      <c r="P734" s="52"/>
      <c r="Q734" s="52"/>
      <c r="R734" s="52"/>
      <c r="S734" s="52"/>
    </row>
    <row r="735" spans="2:19" ht="15.6" x14ac:dyDescent="0.3">
      <c r="B735" s="52"/>
      <c r="C735" s="52"/>
      <c r="D735" s="52"/>
      <c r="E735" s="52"/>
      <c r="F735" s="52"/>
      <c r="G735" s="52"/>
      <c r="H735" s="52"/>
      <c r="I735" s="52"/>
      <c r="J735" s="52"/>
      <c r="K735" s="52"/>
      <c r="L735" s="52"/>
      <c r="M735" s="52"/>
      <c r="N735" s="52"/>
      <c r="O735" s="52"/>
      <c r="P735" s="52"/>
      <c r="Q735" s="52"/>
      <c r="R735" s="52"/>
      <c r="S735" s="52"/>
    </row>
    <row r="736" spans="2:19" ht="15.6" x14ac:dyDescent="0.3">
      <c r="B736" s="52"/>
      <c r="C736" s="52"/>
      <c r="D736" s="52"/>
      <c r="E736" s="52"/>
      <c r="F736" s="52"/>
      <c r="G736" s="52"/>
      <c r="H736" s="52"/>
      <c r="I736" s="52"/>
      <c r="J736" s="52"/>
      <c r="K736" s="52"/>
      <c r="L736" s="52"/>
      <c r="M736" s="52"/>
      <c r="N736" s="52"/>
      <c r="O736" s="52"/>
      <c r="P736" s="52"/>
      <c r="Q736" s="52"/>
      <c r="R736" s="52"/>
      <c r="S736" s="52"/>
    </row>
    <row r="737" spans="2:19" ht="15.6" x14ac:dyDescent="0.3">
      <c r="B737" s="52"/>
      <c r="C737" s="52"/>
      <c r="D737" s="52"/>
      <c r="E737" s="52"/>
      <c r="F737" s="52"/>
      <c r="G737" s="52"/>
      <c r="H737" s="52"/>
      <c r="I737" s="52"/>
      <c r="J737" s="52"/>
      <c r="K737" s="52"/>
      <c r="L737" s="52"/>
      <c r="M737" s="52"/>
      <c r="N737" s="52"/>
      <c r="O737" s="52"/>
      <c r="P737" s="52"/>
      <c r="Q737" s="52"/>
      <c r="R737" s="52"/>
      <c r="S737" s="52"/>
    </row>
    <row r="738" spans="2:19" ht="15.6" x14ac:dyDescent="0.3">
      <c r="B738" s="52"/>
      <c r="C738" s="52"/>
      <c r="D738" s="52"/>
      <c r="E738" s="52"/>
      <c r="F738" s="52"/>
      <c r="G738" s="52"/>
      <c r="H738" s="52"/>
      <c r="I738" s="52"/>
      <c r="J738" s="52"/>
      <c r="K738" s="52"/>
      <c r="L738" s="52"/>
      <c r="M738" s="52"/>
      <c r="N738" s="52"/>
      <c r="O738" s="52"/>
      <c r="P738" s="52"/>
      <c r="Q738" s="52"/>
      <c r="R738" s="52"/>
      <c r="S738" s="52"/>
    </row>
    <row r="739" spans="2:19" ht="15.6" x14ac:dyDescent="0.3">
      <c r="B739" s="52"/>
      <c r="C739" s="52"/>
      <c r="D739" s="52"/>
      <c r="E739" s="52"/>
      <c r="F739" s="52"/>
      <c r="G739" s="52"/>
      <c r="H739" s="52"/>
      <c r="I739" s="52"/>
      <c r="J739" s="52"/>
      <c r="K739" s="52"/>
      <c r="L739" s="52"/>
      <c r="M739" s="52"/>
      <c r="N739" s="52"/>
      <c r="O739" s="52"/>
      <c r="P739" s="52"/>
      <c r="Q739" s="52"/>
      <c r="R739" s="52"/>
      <c r="S739" s="52"/>
    </row>
    <row r="740" spans="2:19" ht="15.6" x14ac:dyDescent="0.3">
      <c r="B740" s="52"/>
      <c r="C740" s="52"/>
      <c r="D740" s="52"/>
      <c r="E740" s="52"/>
      <c r="F740" s="52"/>
      <c r="G740" s="52"/>
      <c r="H740" s="52"/>
      <c r="I740" s="52"/>
      <c r="J740" s="52"/>
      <c r="K740" s="52"/>
      <c r="L740" s="52"/>
      <c r="M740" s="52"/>
      <c r="N740" s="52"/>
      <c r="O740" s="52"/>
      <c r="P740" s="52"/>
      <c r="Q740" s="52"/>
      <c r="R740" s="52"/>
      <c r="S740" s="52"/>
    </row>
    <row r="741" spans="2:19" ht="15.6" x14ac:dyDescent="0.3">
      <c r="B741" s="52"/>
      <c r="C741" s="52"/>
      <c r="D741" s="52"/>
      <c r="E741" s="52"/>
      <c r="F741" s="52"/>
      <c r="G741" s="52"/>
      <c r="H741" s="52"/>
      <c r="I741" s="52"/>
      <c r="J741" s="52"/>
      <c r="K741" s="52"/>
      <c r="L741" s="52"/>
      <c r="M741" s="52"/>
      <c r="N741" s="52"/>
      <c r="O741" s="52"/>
      <c r="P741" s="52"/>
      <c r="Q741" s="52"/>
      <c r="R741" s="52"/>
      <c r="S741" s="52"/>
    </row>
    <row r="742" spans="2:19" ht="15.6" x14ac:dyDescent="0.3">
      <c r="B742" s="52"/>
      <c r="C742" s="52"/>
      <c r="D742" s="52"/>
      <c r="E742" s="52"/>
      <c r="F742" s="52"/>
      <c r="G742" s="52"/>
      <c r="H742" s="52"/>
      <c r="I742" s="52"/>
      <c r="J742" s="52"/>
      <c r="K742" s="52"/>
      <c r="L742" s="52"/>
      <c r="M742" s="52"/>
      <c r="N742" s="52"/>
      <c r="O742" s="52"/>
      <c r="P742" s="52"/>
      <c r="Q742" s="52"/>
      <c r="R742" s="52"/>
      <c r="S742" s="52"/>
    </row>
    <row r="743" spans="2:19" ht="15.6" x14ac:dyDescent="0.3">
      <c r="B743" s="52"/>
      <c r="C743" s="52"/>
      <c r="D743" s="52"/>
      <c r="E743" s="52"/>
      <c r="F743" s="52"/>
      <c r="G743" s="52"/>
      <c r="H743" s="52"/>
      <c r="I743" s="52"/>
      <c r="J743" s="52"/>
      <c r="K743" s="52"/>
      <c r="L743" s="52"/>
      <c r="M743" s="52"/>
      <c r="N743" s="52"/>
      <c r="O743" s="52"/>
      <c r="P743" s="52"/>
      <c r="Q743" s="52"/>
      <c r="R743" s="52"/>
      <c r="S743" s="52"/>
    </row>
    <row r="744" spans="2:19" ht="15.6" x14ac:dyDescent="0.3">
      <c r="B744" s="52"/>
      <c r="C744" s="52"/>
      <c r="D744" s="52"/>
      <c r="E744" s="52"/>
      <c r="F744" s="52"/>
      <c r="G744" s="52"/>
      <c r="H744" s="52"/>
      <c r="I744" s="52"/>
      <c r="J744" s="52"/>
      <c r="K744" s="52"/>
      <c r="L744" s="52"/>
      <c r="M744" s="52"/>
      <c r="N744" s="52"/>
      <c r="O744" s="52"/>
      <c r="P744" s="52"/>
      <c r="Q744" s="52"/>
      <c r="R744" s="52"/>
      <c r="S744" s="52"/>
    </row>
    <row r="745" spans="2:19" ht="15.6" x14ac:dyDescent="0.3">
      <c r="B745" s="52"/>
      <c r="C745" s="52"/>
      <c r="D745" s="52"/>
      <c r="E745" s="52"/>
      <c r="F745" s="52"/>
      <c r="G745" s="52"/>
      <c r="H745" s="52"/>
      <c r="I745" s="52"/>
      <c r="J745" s="52"/>
      <c r="K745" s="52"/>
      <c r="L745" s="52"/>
      <c r="M745" s="52"/>
      <c r="N745" s="52"/>
      <c r="O745" s="52"/>
      <c r="P745" s="52"/>
      <c r="Q745" s="52"/>
      <c r="R745" s="52"/>
      <c r="S745" s="52"/>
    </row>
    <row r="746" spans="2:19" ht="15.6" x14ac:dyDescent="0.3">
      <c r="B746" s="52"/>
      <c r="C746" s="52"/>
      <c r="D746" s="52"/>
      <c r="E746" s="52"/>
      <c r="F746" s="52"/>
      <c r="G746" s="52"/>
      <c r="H746" s="52"/>
      <c r="I746" s="52"/>
      <c r="J746" s="52"/>
      <c r="K746" s="52"/>
      <c r="L746" s="52"/>
      <c r="M746" s="52"/>
      <c r="N746" s="52"/>
      <c r="O746" s="52"/>
      <c r="P746" s="52"/>
      <c r="Q746" s="52"/>
      <c r="R746" s="52"/>
      <c r="S746" s="52"/>
    </row>
    <row r="747" spans="2:19" ht="15.6" x14ac:dyDescent="0.3">
      <c r="B747" s="52"/>
      <c r="C747" s="52"/>
      <c r="D747" s="52"/>
      <c r="E747" s="52"/>
      <c r="F747" s="52"/>
      <c r="G747" s="52"/>
      <c r="H747" s="52"/>
      <c r="I747" s="52"/>
      <c r="J747" s="52"/>
      <c r="K747" s="52"/>
      <c r="L747" s="52"/>
      <c r="M747" s="52"/>
      <c r="N747" s="52"/>
      <c r="O747" s="52"/>
      <c r="P747" s="52"/>
      <c r="Q747" s="52"/>
      <c r="R747" s="52"/>
      <c r="S747" s="52"/>
    </row>
    <row r="748" spans="2:19" ht="15.6" x14ac:dyDescent="0.3">
      <c r="B748" s="52"/>
      <c r="C748" s="52"/>
      <c r="D748" s="52"/>
      <c r="E748" s="52"/>
      <c r="F748" s="52"/>
      <c r="G748" s="52"/>
      <c r="H748" s="52"/>
      <c r="I748" s="52"/>
      <c r="J748" s="52"/>
      <c r="K748" s="52"/>
      <c r="L748" s="52"/>
      <c r="M748" s="52"/>
      <c r="N748" s="52"/>
      <c r="O748" s="52"/>
      <c r="P748" s="52"/>
      <c r="Q748" s="52"/>
      <c r="R748" s="52"/>
      <c r="S748" s="52"/>
    </row>
    <row r="749" spans="2:19" ht="15.6" x14ac:dyDescent="0.3">
      <c r="B749" s="52"/>
      <c r="C749" s="52"/>
      <c r="D749" s="52"/>
      <c r="E749" s="52"/>
      <c r="F749" s="52"/>
      <c r="G749" s="52"/>
      <c r="H749" s="52"/>
      <c r="I749" s="52"/>
      <c r="J749" s="52"/>
      <c r="K749" s="52"/>
      <c r="L749" s="52"/>
      <c r="M749" s="52"/>
      <c r="N749" s="52"/>
      <c r="O749" s="52"/>
      <c r="P749" s="52"/>
      <c r="Q749" s="52"/>
      <c r="R749" s="52"/>
      <c r="S749" s="52"/>
    </row>
    <row r="750" spans="2:19" ht="15.6" x14ac:dyDescent="0.3">
      <c r="B750" s="52"/>
      <c r="C750" s="52"/>
      <c r="D750" s="52"/>
      <c r="E750" s="52"/>
      <c r="F750" s="52"/>
      <c r="G750" s="52"/>
      <c r="H750" s="52"/>
      <c r="I750" s="52"/>
      <c r="J750" s="52"/>
      <c r="K750" s="52"/>
      <c r="L750" s="52"/>
      <c r="M750" s="52"/>
      <c r="N750" s="52"/>
      <c r="O750" s="52"/>
      <c r="P750" s="52"/>
      <c r="Q750" s="52"/>
      <c r="R750" s="52"/>
      <c r="S750" s="52"/>
    </row>
    <row r="751" spans="2:19" ht="15.6" x14ac:dyDescent="0.3">
      <c r="B751" s="52"/>
      <c r="C751" s="52"/>
      <c r="D751" s="52"/>
      <c r="E751" s="52"/>
      <c r="F751" s="52"/>
      <c r="G751" s="52"/>
      <c r="H751" s="52"/>
      <c r="I751" s="52"/>
      <c r="J751" s="52"/>
      <c r="K751" s="52"/>
      <c r="L751" s="52"/>
      <c r="M751" s="52"/>
      <c r="N751" s="52"/>
      <c r="O751" s="52"/>
      <c r="P751" s="52"/>
      <c r="Q751" s="52"/>
      <c r="R751" s="52"/>
      <c r="S751" s="52"/>
    </row>
    <row r="752" spans="2:19" ht="15.6" x14ac:dyDescent="0.3">
      <c r="B752" s="52"/>
      <c r="C752" s="52"/>
      <c r="D752" s="52"/>
      <c r="E752" s="52"/>
      <c r="F752" s="52"/>
      <c r="G752" s="52"/>
      <c r="H752" s="52"/>
      <c r="I752" s="52"/>
      <c r="J752" s="52"/>
      <c r="K752" s="52"/>
      <c r="L752" s="52"/>
      <c r="M752" s="52"/>
      <c r="N752" s="52"/>
      <c r="O752" s="52"/>
      <c r="P752" s="52"/>
      <c r="Q752" s="52"/>
      <c r="R752" s="52"/>
      <c r="S752" s="52"/>
    </row>
    <row r="753" spans="2:19" ht="15.6" x14ac:dyDescent="0.3">
      <c r="B753" s="52"/>
      <c r="C753" s="52"/>
      <c r="D753" s="52"/>
      <c r="E753" s="52"/>
      <c r="F753" s="52"/>
      <c r="G753" s="52"/>
      <c r="H753" s="52"/>
      <c r="I753" s="52"/>
      <c r="J753" s="52"/>
      <c r="K753" s="52"/>
      <c r="L753" s="52"/>
      <c r="M753" s="52"/>
      <c r="N753" s="52"/>
      <c r="O753" s="52"/>
      <c r="P753" s="52"/>
      <c r="Q753" s="52"/>
      <c r="R753" s="52"/>
      <c r="S753" s="52"/>
    </row>
    <row r="754" spans="2:19" ht="15.6" x14ac:dyDescent="0.3">
      <c r="B754" s="52"/>
      <c r="C754" s="52"/>
      <c r="D754" s="52"/>
      <c r="E754" s="52"/>
      <c r="F754" s="52"/>
      <c r="G754" s="52"/>
      <c r="H754" s="52"/>
      <c r="I754" s="52"/>
      <c r="J754" s="52"/>
      <c r="K754" s="52"/>
      <c r="L754" s="52"/>
      <c r="M754" s="52"/>
      <c r="N754" s="52"/>
      <c r="O754" s="52"/>
      <c r="P754" s="52"/>
      <c r="Q754" s="52"/>
      <c r="R754" s="52"/>
      <c r="S754" s="52"/>
    </row>
    <row r="755" spans="2:19" ht="15.6" x14ac:dyDescent="0.3">
      <c r="B755" s="52"/>
      <c r="C755" s="52"/>
      <c r="D755" s="52"/>
      <c r="E755" s="52"/>
      <c r="F755" s="52"/>
      <c r="G755" s="52"/>
      <c r="H755" s="52"/>
      <c r="I755" s="52"/>
      <c r="J755" s="52"/>
      <c r="K755" s="52"/>
      <c r="L755" s="52"/>
      <c r="M755" s="52"/>
      <c r="N755" s="52"/>
      <c r="O755" s="52"/>
      <c r="P755" s="52"/>
      <c r="Q755" s="52"/>
      <c r="R755" s="52"/>
      <c r="S755" s="52"/>
    </row>
    <row r="756" spans="2:19" ht="15.6" x14ac:dyDescent="0.3">
      <c r="B756" s="52"/>
      <c r="C756" s="52"/>
      <c r="D756" s="52"/>
      <c r="E756" s="52"/>
      <c r="F756" s="52"/>
      <c r="G756" s="52"/>
      <c r="H756" s="52"/>
      <c r="I756" s="52"/>
      <c r="J756" s="52"/>
      <c r="K756" s="52"/>
      <c r="L756" s="52"/>
      <c r="M756" s="52"/>
      <c r="N756" s="52"/>
      <c r="O756" s="52"/>
      <c r="P756" s="52"/>
      <c r="Q756" s="52"/>
      <c r="R756" s="52"/>
      <c r="S756" s="52"/>
    </row>
    <row r="757" spans="2:19" ht="15.6" x14ac:dyDescent="0.3">
      <c r="B757" s="52"/>
      <c r="C757" s="52"/>
      <c r="D757" s="52"/>
      <c r="E757" s="52"/>
      <c r="F757" s="52"/>
      <c r="G757" s="52"/>
      <c r="H757" s="52"/>
      <c r="I757" s="52"/>
      <c r="J757" s="52"/>
      <c r="K757" s="52"/>
      <c r="L757" s="52"/>
      <c r="M757" s="52"/>
      <c r="N757" s="52"/>
      <c r="O757" s="52"/>
      <c r="P757" s="52"/>
      <c r="Q757" s="52"/>
      <c r="R757" s="52"/>
      <c r="S757" s="52"/>
    </row>
    <row r="758" spans="2:19" ht="15.6" x14ac:dyDescent="0.3">
      <c r="B758" s="52"/>
      <c r="C758" s="52"/>
      <c r="D758" s="52"/>
      <c r="E758" s="52"/>
      <c r="F758" s="52"/>
      <c r="G758" s="52"/>
      <c r="H758" s="52"/>
      <c r="I758" s="52"/>
      <c r="J758" s="52"/>
      <c r="K758" s="52"/>
      <c r="L758" s="52"/>
      <c r="M758" s="52"/>
      <c r="N758" s="52"/>
      <c r="O758" s="52"/>
      <c r="P758" s="52"/>
      <c r="Q758" s="52"/>
      <c r="R758" s="52"/>
      <c r="S758" s="52"/>
    </row>
    <row r="759" spans="2:19" ht="15.6" x14ac:dyDescent="0.3">
      <c r="B759" s="52"/>
      <c r="C759" s="52"/>
      <c r="D759" s="52"/>
      <c r="E759" s="52"/>
      <c r="F759" s="52"/>
      <c r="G759" s="52"/>
      <c r="H759" s="52"/>
      <c r="I759" s="52"/>
      <c r="J759" s="52"/>
      <c r="K759" s="52"/>
      <c r="L759" s="52"/>
      <c r="M759" s="52"/>
      <c r="N759" s="52"/>
      <c r="O759" s="52"/>
      <c r="P759" s="52"/>
      <c r="Q759" s="52"/>
      <c r="R759" s="52"/>
      <c r="S759" s="52"/>
    </row>
    <row r="760" spans="2:19" ht="15.6" x14ac:dyDescent="0.3">
      <c r="B760" s="52"/>
      <c r="C760" s="52"/>
      <c r="D760" s="52"/>
      <c r="E760" s="52"/>
      <c r="F760" s="52"/>
      <c r="G760" s="52"/>
      <c r="H760" s="52"/>
      <c r="I760" s="52"/>
      <c r="J760" s="52"/>
      <c r="K760" s="52"/>
      <c r="L760" s="52"/>
      <c r="M760" s="52"/>
      <c r="N760" s="52"/>
      <c r="O760" s="52"/>
      <c r="P760" s="52"/>
      <c r="Q760" s="52"/>
      <c r="R760" s="52"/>
      <c r="S760" s="52"/>
    </row>
    <row r="761" spans="2:19" ht="15.6" x14ac:dyDescent="0.3">
      <c r="B761" s="52"/>
      <c r="C761" s="52"/>
      <c r="D761" s="52"/>
      <c r="E761" s="52"/>
      <c r="F761" s="52"/>
      <c r="G761" s="52"/>
      <c r="H761" s="52"/>
      <c r="I761" s="52"/>
      <c r="J761" s="52"/>
      <c r="K761" s="52"/>
      <c r="L761" s="52"/>
      <c r="M761" s="52"/>
      <c r="N761" s="52"/>
      <c r="O761" s="52"/>
      <c r="P761" s="52"/>
      <c r="Q761" s="52"/>
      <c r="R761" s="52"/>
      <c r="S761" s="52"/>
    </row>
    <row r="762" spans="2:19" ht="15.6" x14ac:dyDescent="0.3">
      <c r="B762" s="52"/>
      <c r="C762" s="52"/>
      <c r="D762" s="52"/>
      <c r="E762" s="52"/>
      <c r="F762" s="52"/>
      <c r="G762" s="52"/>
      <c r="H762" s="52"/>
      <c r="I762" s="52"/>
      <c r="J762" s="52"/>
      <c r="K762" s="52"/>
      <c r="L762" s="52"/>
      <c r="M762" s="52"/>
      <c r="N762" s="52"/>
      <c r="O762" s="52"/>
      <c r="P762" s="52"/>
      <c r="Q762" s="52"/>
      <c r="R762" s="52"/>
      <c r="S762" s="52"/>
    </row>
    <row r="763" spans="2:19" ht="15.6" x14ac:dyDescent="0.3">
      <c r="B763" s="52"/>
      <c r="C763" s="52"/>
      <c r="D763" s="52"/>
      <c r="E763" s="52"/>
      <c r="F763" s="52"/>
      <c r="G763" s="52"/>
      <c r="H763" s="52"/>
      <c r="I763" s="52"/>
      <c r="J763" s="52"/>
      <c r="K763" s="52"/>
      <c r="L763" s="52"/>
      <c r="M763" s="52"/>
      <c r="N763" s="52"/>
      <c r="O763" s="52"/>
      <c r="P763" s="52"/>
      <c r="Q763" s="52"/>
      <c r="R763" s="52"/>
      <c r="S763" s="52"/>
    </row>
    <row r="764" spans="2:19" ht="15.6" x14ac:dyDescent="0.3">
      <c r="B764" s="52"/>
      <c r="C764" s="52"/>
      <c r="D764" s="52"/>
      <c r="E764" s="52"/>
      <c r="F764" s="52"/>
      <c r="G764" s="52"/>
      <c r="H764" s="52"/>
      <c r="I764" s="52"/>
      <c r="J764" s="52"/>
      <c r="K764" s="52"/>
      <c r="L764" s="52"/>
      <c r="M764" s="52"/>
      <c r="N764" s="52"/>
      <c r="O764" s="52"/>
      <c r="P764" s="52"/>
      <c r="Q764" s="52"/>
      <c r="R764" s="52"/>
      <c r="S764" s="52"/>
    </row>
    <row r="765" spans="2:19" ht="15.6" x14ac:dyDescent="0.3">
      <c r="B765" s="52"/>
      <c r="C765" s="52"/>
      <c r="D765" s="52"/>
      <c r="E765" s="52"/>
      <c r="F765" s="52"/>
      <c r="G765" s="52"/>
      <c r="H765" s="52"/>
      <c r="I765" s="52"/>
      <c r="J765" s="52"/>
      <c r="K765" s="52"/>
      <c r="L765" s="52"/>
      <c r="M765" s="52"/>
      <c r="N765" s="52"/>
      <c r="O765" s="52"/>
      <c r="P765" s="52"/>
      <c r="Q765" s="52"/>
      <c r="R765" s="52"/>
      <c r="S765" s="52"/>
    </row>
    <row r="766" spans="2:19" ht="15.6" x14ac:dyDescent="0.3">
      <c r="B766" s="52"/>
      <c r="C766" s="52"/>
      <c r="D766" s="52"/>
      <c r="E766" s="52"/>
      <c r="F766" s="52"/>
      <c r="G766" s="52"/>
      <c r="H766" s="52"/>
      <c r="I766" s="52"/>
      <c r="J766" s="52"/>
      <c r="K766" s="52"/>
      <c r="L766" s="52"/>
      <c r="M766" s="52"/>
      <c r="N766" s="52"/>
      <c r="O766" s="52"/>
      <c r="P766" s="52"/>
      <c r="Q766" s="52"/>
      <c r="R766" s="52"/>
      <c r="S766" s="52"/>
    </row>
    <row r="767" spans="2:19" ht="15.6" x14ac:dyDescent="0.3">
      <c r="B767" s="52"/>
      <c r="C767" s="52"/>
      <c r="D767" s="52"/>
      <c r="E767" s="52"/>
      <c r="F767" s="52"/>
      <c r="G767" s="52"/>
      <c r="H767" s="52"/>
      <c r="I767" s="52"/>
      <c r="J767" s="52"/>
      <c r="K767" s="52"/>
      <c r="L767" s="52"/>
      <c r="M767" s="52"/>
      <c r="N767" s="52"/>
      <c r="O767" s="52"/>
      <c r="P767" s="52"/>
      <c r="Q767" s="52"/>
      <c r="R767" s="52"/>
      <c r="S767" s="52"/>
    </row>
    <row r="768" spans="2:19" ht="15.6" x14ac:dyDescent="0.3">
      <c r="B768" s="52"/>
      <c r="C768" s="52"/>
      <c r="D768" s="52"/>
      <c r="E768" s="52"/>
      <c r="F768" s="52"/>
      <c r="G768" s="52"/>
      <c r="H768" s="52"/>
      <c r="I768" s="52"/>
      <c r="J768" s="52"/>
      <c r="K768" s="52"/>
      <c r="L768" s="52"/>
      <c r="M768" s="52"/>
      <c r="N768" s="52"/>
      <c r="O768" s="52"/>
      <c r="P768" s="52"/>
      <c r="Q768" s="52"/>
      <c r="R768" s="52"/>
      <c r="S768" s="52"/>
    </row>
    <row r="769" spans="2:19" ht="15.6" x14ac:dyDescent="0.3">
      <c r="B769" s="52"/>
      <c r="C769" s="52"/>
      <c r="D769" s="52"/>
      <c r="E769" s="52"/>
      <c r="F769" s="52"/>
      <c r="G769" s="52"/>
      <c r="H769" s="52"/>
      <c r="I769" s="52"/>
      <c r="J769" s="52"/>
      <c r="K769" s="52"/>
      <c r="L769" s="52"/>
      <c r="M769" s="52"/>
      <c r="N769" s="52"/>
      <c r="O769" s="52"/>
      <c r="P769" s="52"/>
      <c r="Q769" s="52"/>
      <c r="R769" s="52"/>
      <c r="S769" s="52"/>
    </row>
    <row r="770" spans="2:19" ht="15.6" x14ac:dyDescent="0.3">
      <c r="B770" s="52"/>
      <c r="C770" s="52"/>
      <c r="D770" s="52"/>
      <c r="E770" s="52"/>
      <c r="F770" s="52"/>
      <c r="G770" s="52"/>
      <c r="H770" s="52"/>
      <c r="I770" s="52"/>
      <c r="J770" s="52"/>
      <c r="K770" s="52"/>
      <c r="L770" s="52"/>
      <c r="M770" s="52"/>
      <c r="N770" s="52"/>
      <c r="O770" s="52"/>
      <c r="P770" s="52"/>
      <c r="Q770" s="52"/>
      <c r="R770" s="52"/>
      <c r="S770" s="52"/>
    </row>
    <row r="771" spans="2:19" ht="15.6" x14ac:dyDescent="0.3">
      <c r="B771" s="52"/>
      <c r="C771" s="52"/>
      <c r="D771" s="52"/>
      <c r="E771" s="52"/>
      <c r="F771" s="52"/>
      <c r="G771" s="52"/>
      <c r="H771" s="52"/>
      <c r="I771" s="52"/>
      <c r="J771" s="52"/>
      <c r="K771" s="52"/>
      <c r="L771" s="52"/>
      <c r="M771" s="52"/>
      <c r="N771" s="52"/>
      <c r="O771" s="52"/>
      <c r="P771" s="52"/>
      <c r="Q771" s="52"/>
      <c r="R771" s="52"/>
      <c r="S771" s="52"/>
    </row>
    <row r="772" spans="2:19" ht="15.6" x14ac:dyDescent="0.3">
      <c r="B772" s="52"/>
      <c r="C772" s="52"/>
      <c r="D772" s="52"/>
      <c r="E772" s="52"/>
      <c r="F772" s="52"/>
      <c r="G772" s="52"/>
      <c r="H772" s="52"/>
      <c r="I772" s="52"/>
      <c r="J772" s="52"/>
      <c r="K772" s="52"/>
      <c r="L772" s="52"/>
      <c r="M772" s="52"/>
      <c r="N772" s="52"/>
      <c r="O772" s="52"/>
      <c r="P772" s="52"/>
      <c r="Q772" s="52"/>
      <c r="R772" s="52"/>
      <c r="S772" s="52"/>
    </row>
    <row r="773" spans="2:19" ht="15.6" x14ac:dyDescent="0.3">
      <c r="B773" s="52"/>
      <c r="C773" s="52"/>
      <c r="D773" s="52"/>
      <c r="E773" s="52"/>
      <c r="F773" s="52"/>
      <c r="G773" s="52"/>
      <c r="H773" s="52"/>
      <c r="I773" s="52"/>
      <c r="J773" s="52"/>
      <c r="K773" s="52"/>
      <c r="L773" s="52"/>
      <c r="M773" s="52"/>
      <c r="N773" s="52"/>
      <c r="O773" s="52"/>
      <c r="P773" s="52"/>
      <c r="Q773" s="52"/>
      <c r="R773" s="52"/>
      <c r="S773" s="52"/>
    </row>
    <row r="774" spans="2:19" ht="15.6" x14ac:dyDescent="0.3">
      <c r="B774" s="52"/>
      <c r="C774" s="52"/>
      <c r="D774" s="52"/>
      <c r="E774" s="52"/>
      <c r="F774" s="52"/>
      <c r="G774" s="52"/>
      <c r="H774" s="52"/>
      <c r="I774" s="52"/>
      <c r="J774" s="52"/>
      <c r="K774" s="52"/>
      <c r="L774" s="52"/>
      <c r="M774" s="52"/>
      <c r="N774" s="52"/>
      <c r="O774" s="52"/>
      <c r="P774" s="52"/>
      <c r="Q774" s="52"/>
      <c r="R774" s="52"/>
      <c r="S774" s="52"/>
    </row>
    <row r="775" spans="2:19" ht="15.6" x14ac:dyDescent="0.3">
      <c r="B775" s="52"/>
      <c r="C775" s="52"/>
      <c r="D775" s="52"/>
      <c r="E775" s="52"/>
      <c r="F775" s="52"/>
      <c r="G775" s="52"/>
      <c r="H775" s="52"/>
      <c r="I775" s="52"/>
      <c r="J775" s="52"/>
      <c r="K775" s="52"/>
      <c r="L775" s="52"/>
      <c r="M775" s="52"/>
      <c r="N775" s="52"/>
      <c r="O775" s="52"/>
      <c r="P775" s="52"/>
      <c r="Q775" s="52"/>
      <c r="R775" s="52"/>
      <c r="S775" s="52"/>
    </row>
    <row r="776" spans="2:19" ht="15.6" x14ac:dyDescent="0.3">
      <c r="B776" s="52"/>
      <c r="C776" s="52"/>
      <c r="D776" s="52"/>
      <c r="E776" s="52"/>
      <c r="F776" s="52"/>
      <c r="G776" s="52"/>
      <c r="H776" s="52"/>
      <c r="I776" s="52"/>
      <c r="J776" s="52"/>
      <c r="K776" s="52"/>
      <c r="L776" s="52"/>
      <c r="M776" s="52"/>
      <c r="N776" s="52"/>
      <c r="O776" s="52"/>
      <c r="P776" s="52"/>
      <c r="Q776" s="52"/>
      <c r="R776" s="52"/>
      <c r="S776" s="52"/>
    </row>
    <row r="777" spans="2:19" ht="15.6" x14ac:dyDescent="0.3">
      <c r="B777" s="52"/>
      <c r="C777" s="52"/>
      <c r="D777" s="52"/>
      <c r="E777" s="52"/>
      <c r="F777" s="52"/>
      <c r="G777" s="52"/>
      <c r="H777" s="52"/>
      <c r="I777" s="52"/>
      <c r="J777" s="52"/>
      <c r="K777" s="52"/>
      <c r="L777" s="52"/>
      <c r="M777" s="52"/>
      <c r="N777" s="52"/>
      <c r="O777" s="52"/>
      <c r="P777" s="52"/>
      <c r="Q777" s="52"/>
      <c r="R777" s="52"/>
      <c r="S777" s="52"/>
    </row>
    <row r="778" spans="2:19" ht="15.6" x14ac:dyDescent="0.3">
      <c r="B778" s="52"/>
      <c r="C778" s="52"/>
      <c r="D778" s="52"/>
      <c r="E778" s="52"/>
      <c r="F778" s="52"/>
      <c r="G778" s="52"/>
      <c r="H778" s="52"/>
      <c r="I778" s="52"/>
      <c r="J778" s="52"/>
      <c r="K778" s="52"/>
      <c r="L778" s="52"/>
      <c r="M778" s="52"/>
      <c r="N778" s="52"/>
      <c r="O778" s="52"/>
      <c r="P778" s="52"/>
      <c r="Q778" s="52"/>
      <c r="R778" s="52"/>
      <c r="S778" s="52"/>
    </row>
    <row r="779" spans="2:19" ht="15.6" x14ac:dyDescent="0.3">
      <c r="B779" s="52"/>
      <c r="C779" s="52"/>
      <c r="D779" s="52"/>
      <c r="E779" s="52"/>
      <c r="F779" s="52"/>
      <c r="G779" s="52"/>
      <c r="H779" s="52"/>
      <c r="I779" s="52"/>
      <c r="J779" s="52"/>
      <c r="K779" s="52"/>
      <c r="L779" s="52"/>
      <c r="M779" s="52"/>
      <c r="N779" s="52"/>
      <c r="O779" s="52"/>
      <c r="P779" s="52"/>
      <c r="Q779" s="52"/>
      <c r="R779" s="52"/>
      <c r="S779" s="52"/>
    </row>
    <row r="780" spans="2:19" ht="15.6" x14ac:dyDescent="0.3">
      <c r="B780" s="52"/>
      <c r="C780" s="52"/>
      <c r="D780" s="52"/>
      <c r="E780" s="52"/>
      <c r="F780" s="52"/>
      <c r="G780" s="52"/>
      <c r="H780" s="52"/>
      <c r="I780" s="52"/>
      <c r="J780" s="52"/>
      <c r="K780" s="52"/>
      <c r="L780" s="52"/>
      <c r="M780" s="52"/>
      <c r="N780" s="52"/>
      <c r="O780" s="52"/>
      <c r="P780" s="52"/>
      <c r="Q780" s="52"/>
      <c r="R780" s="52"/>
      <c r="S780" s="52"/>
    </row>
    <row r="781" spans="2:19" ht="15.6" x14ac:dyDescent="0.3">
      <c r="B781" s="52"/>
      <c r="C781" s="52"/>
      <c r="D781" s="52"/>
      <c r="E781" s="52"/>
      <c r="F781" s="52"/>
      <c r="G781" s="52"/>
      <c r="H781" s="52"/>
      <c r="I781" s="52"/>
      <c r="J781" s="52"/>
      <c r="K781" s="52"/>
      <c r="L781" s="52"/>
      <c r="M781" s="52"/>
      <c r="N781" s="52"/>
      <c r="O781" s="52"/>
      <c r="P781" s="52"/>
      <c r="Q781" s="52"/>
      <c r="R781" s="52"/>
      <c r="S781" s="52"/>
    </row>
    <row r="782" spans="2:19" ht="15.6" x14ac:dyDescent="0.3">
      <c r="B782" s="52"/>
      <c r="C782" s="52"/>
      <c r="D782" s="52"/>
      <c r="E782" s="52"/>
      <c r="F782" s="52"/>
      <c r="G782" s="52"/>
      <c r="H782" s="52"/>
      <c r="I782" s="52"/>
      <c r="J782" s="52"/>
      <c r="K782" s="52"/>
      <c r="L782" s="52"/>
      <c r="M782" s="52"/>
      <c r="N782" s="52"/>
      <c r="O782" s="52"/>
      <c r="P782" s="52"/>
      <c r="Q782" s="52"/>
      <c r="R782" s="52"/>
      <c r="S782" s="52"/>
    </row>
    <row r="783" spans="2:19" ht="15.6" x14ac:dyDescent="0.3">
      <c r="B783" s="52"/>
      <c r="C783" s="52"/>
      <c r="D783" s="52"/>
      <c r="E783" s="52"/>
      <c r="F783" s="52"/>
      <c r="G783" s="52"/>
      <c r="H783" s="52"/>
      <c r="I783" s="52"/>
      <c r="J783" s="52"/>
      <c r="K783" s="52"/>
      <c r="L783" s="52"/>
      <c r="M783" s="52"/>
      <c r="N783" s="52"/>
      <c r="O783" s="52"/>
      <c r="P783" s="52"/>
      <c r="Q783" s="52"/>
      <c r="R783" s="52"/>
      <c r="S783" s="52"/>
    </row>
    <row r="784" spans="2:19" ht="15.6" x14ac:dyDescent="0.3">
      <c r="B784" s="52"/>
      <c r="C784" s="52"/>
      <c r="D784" s="52"/>
      <c r="E784" s="52"/>
      <c r="F784" s="52"/>
      <c r="G784" s="52"/>
      <c r="H784" s="52"/>
      <c r="I784" s="52"/>
      <c r="J784" s="52"/>
      <c r="K784" s="52"/>
      <c r="L784" s="52"/>
      <c r="M784" s="52"/>
      <c r="N784" s="52"/>
      <c r="O784" s="52"/>
      <c r="P784" s="52"/>
      <c r="Q784" s="52"/>
      <c r="R784" s="52"/>
      <c r="S784" s="52"/>
    </row>
    <row r="785" spans="2:19" ht="15.6" x14ac:dyDescent="0.3">
      <c r="B785" s="52"/>
      <c r="C785" s="52"/>
      <c r="D785" s="52"/>
      <c r="E785" s="52"/>
      <c r="F785" s="52"/>
      <c r="G785" s="52"/>
      <c r="H785" s="52"/>
      <c r="I785" s="52"/>
      <c r="J785" s="52"/>
      <c r="K785" s="52"/>
      <c r="L785" s="52"/>
      <c r="M785" s="52"/>
      <c r="N785" s="52"/>
      <c r="O785" s="52"/>
      <c r="P785" s="52"/>
      <c r="Q785" s="52"/>
      <c r="R785" s="52"/>
      <c r="S785" s="52"/>
    </row>
    <row r="786" spans="2:19" ht="15.6" x14ac:dyDescent="0.3">
      <c r="B786" s="52"/>
      <c r="C786" s="52"/>
      <c r="D786" s="52"/>
      <c r="E786" s="52"/>
      <c r="F786" s="52"/>
      <c r="G786" s="52"/>
      <c r="H786" s="52"/>
      <c r="I786" s="52"/>
      <c r="J786" s="52"/>
      <c r="K786" s="52"/>
      <c r="L786" s="52"/>
      <c r="M786" s="52"/>
      <c r="N786" s="52"/>
      <c r="O786" s="52"/>
      <c r="P786" s="52"/>
      <c r="Q786" s="52"/>
      <c r="R786" s="52"/>
      <c r="S786" s="52"/>
    </row>
    <row r="787" spans="2:19" ht="15.6" x14ac:dyDescent="0.3">
      <c r="B787" s="52"/>
      <c r="C787" s="52"/>
      <c r="D787" s="52"/>
      <c r="E787" s="52"/>
      <c r="F787" s="52"/>
      <c r="G787" s="52"/>
      <c r="H787" s="52"/>
      <c r="I787" s="52"/>
      <c r="J787" s="52"/>
      <c r="K787" s="52"/>
      <c r="L787" s="52"/>
      <c r="M787" s="52"/>
      <c r="N787" s="52"/>
      <c r="O787" s="52"/>
      <c r="P787" s="52"/>
      <c r="Q787" s="52"/>
      <c r="R787" s="52"/>
      <c r="S787" s="52"/>
    </row>
    <row r="788" spans="2:19" ht="15.6" x14ac:dyDescent="0.3">
      <c r="B788" s="52"/>
      <c r="C788" s="52"/>
      <c r="D788" s="52"/>
      <c r="E788" s="52"/>
      <c r="F788" s="52"/>
      <c r="G788" s="52"/>
      <c r="H788" s="52"/>
      <c r="I788" s="52"/>
      <c r="J788" s="52"/>
      <c r="K788" s="52"/>
      <c r="L788" s="52"/>
      <c r="M788" s="52"/>
      <c r="N788" s="52"/>
      <c r="O788" s="52"/>
      <c r="P788" s="52"/>
      <c r="Q788" s="52"/>
      <c r="R788" s="52"/>
      <c r="S788" s="52"/>
    </row>
    <row r="789" spans="2:19" ht="15.6" x14ac:dyDescent="0.3">
      <c r="B789" s="52"/>
      <c r="C789" s="52"/>
      <c r="D789" s="52"/>
      <c r="E789" s="52"/>
      <c r="F789" s="52"/>
      <c r="G789" s="52"/>
      <c r="H789" s="52"/>
      <c r="I789" s="52"/>
      <c r="J789" s="52"/>
      <c r="K789" s="52"/>
      <c r="L789" s="52"/>
      <c r="M789" s="52"/>
      <c r="N789" s="52"/>
      <c r="O789" s="52"/>
      <c r="P789" s="52"/>
      <c r="Q789" s="52"/>
      <c r="R789" s="52"/>
      <c r="S789" s="52"/>
    </row>
    <row r="790" spans="2:19" ht="15.6" x14ac:dyDescent="0.3">
      <c r="B790" s="52"/>
      <c r="C790" s="52"/>
      <c r="D790" s="52"/>
      <c r="E790" s="52"/>
      <c r="F790" s="52"/>
      <c r="G790" s="52"/>
      <c r="H790" s="52"/>
      <c r="I790" s="52"/>
      <c r="J790" s="52"/>
      <c r="K790" s="52"/>
      <c r="L790" s="52"/>
      <c r="M790" s="52"/>
      <c r="N790" s="52"/>
      <c r="O790" s="52"/>
      <c r="P790" s="52"/>
      <c r="Q790" s="52"/>
      <c r="R790" s="52"/>
      <c r="S790" s="52"/>
    </row>
    <row r="791" spans="2:19" ht="15.6" x14ac:dyDescent="0.3">
      <c r="B791" s="52"/>
      <c r="C791" s="52"/>
      <c r="D791" s="52"/>
      <c r="E791" s="52"/>
      <c r="F791" s="52"/>
      <c r="G791" s="52"/>
      <c r="H791" s="52"/>
      <c r="I791" s="52"/>
      <c r="J791" s="52"/>
      <c r="K791" s="52"/>
      <c r="L791" s="52"/>
      <c r="M791" s="52"/>
      <c r="N791" s="52"/>
      <c r="O791" s="52"/>
      <c r="P791" s="52"/>
      <c r="Q791" s="52"/>
      <c r="R791" s="52"/>
      <c r="S791" s="52"/>
    </row>
    <row r="792" spans="2:19" ht="15.6" x14ac:dyDescent="0.3">
      <c r="B792" s="52"/>
      <c r="C792" s="52"/>
      <c r="D792" s="52"/>
      <c r="E792" s="52"/>
      <c r="F792" s="52"/>
      <c r="G792" s="52"/>
      <c r="H792" s="52"/>
      <c r="I792" s="52"/>
      <c r="J792" s="52"/>
      <c r="K792" s="52"/>
      <c r="L792" s="52"/>
      <c r="M792" s="52"/>
      <c r="N792" s="52"/>
      <c r="O792" s="52"/>
      <c r="P792" s="52"/>
      <c r="Q792" s="52"/>
      <c r="R792" s="52"/>
      <c r="S792" s="52"/>
    </row>
    <row r="793" spans="2:19" ht="15.6" x14ac:dyDescent="0.3">
      <c r="B793" s="52"/>
      <c r="C793" s="52"/>
      <c r="D793" s="52"/>
      <c r="E793" s="52"/>
      <c r="F793" s="52"/>
      <c r="G793" s="52"/>
      <c r="H793" s="52"/>
      <c r="I793" s="52"/>
      <c r="J793" s="52"/>
      <c r="K793" s="52"/>
      <c r="L793" s="52"/>
      <c r="M793" s="52"/>
      <c r="N793" s="52"/>
      <c r="O793" s="52"/>
      <c r="P793" s="52"/>
      <c r="Q793" s="52"/>
      <c r="R793" s="52"/>
      <c r="S793" s="52"/>
    </row>
    <row r="794" spans="2:19" ht="15.6" x14ac:dyDescent="0.3">
      <c r="B794" s="52"/>
      <c r="C794" s="52"/>
      <c r="D794" s="52"/>
      <c r="E794" s="52"/>
      <c r="F794" s="52"/>
      <c r="G794" s="52"/>
      <c r="H794" s="52"/>
      <c r="I794" s="52"/>
      <c r="J794" s="52"/>
      <c r="K794" s="52"/>
      <c r="L794" s="52"/>
      <c r="M794" s="52"/>
      <c r="N794" s="52"/>
      <c r="O794" s="52"/>
      <c r="P794" s="52"/>
      <c r="Q794" s="52"/>
      <c r="R794" s="52"/>
      <c r="S794" s="52"/>
    </row>
    <row r="795" spans="2:19" ht="15.6" x14ac:dyDescent="0.3">
      <c r="B795" s="52"/>
      <c r="C795" s="52"/>
      <c r="D795" s="52"/>
      <c r="E795" s="52"/>
      <c r="F795" s="52"/>
      <c r="G795" s="52"/>
      <c r="H795" s="52"/>
      <c r="I795" s="52"/>
      <c r="J795" s="52"/>
      <c r="K795" s="52"/>
      <c r="L795" s="52"/>
      <c r="M795" s="52"/>
      <c r="N795" s="52"/>
      <c r="O795" s="52"/>
      <c r="P795" s="52"/>
      <c r="Q795" s="52"/>
      <c r="R795" s="52"/>
      <c r="S795" s="52"/>
    </row>
    <row r="796" spans="2:19" ht="15.6" x14ac:dyDescent="0.3">
      <c r="B796" s="52"/>
      <c r="C796" s="52"/>
      <c r="D796" s="52"/>
      <c r="E796" s="52"/>
      <c r="F796" s="52"/>
      <c r="G796" s="52"/>
      <c r="H796" s="52"/>
      <c r="I796" s="52"/>
      <c r="J796" s="52"/>
      <c r="K796" s="52"/>
      <c r="L796" s="52"/>
      <c r="M796" s="52"/>
      <c r="N796" s="52"/>
      <c r="O796" s="52"/>
      <c r="P796" s="52"/>
      <c r="Q796" s="52"/>
      <c r="R796" s="52"/>
      <c r="S796" s="52"/>
    </row>
    <row r="797" spans="2:19" ht="15.6" x14ac:dyDescent="0.3">
      <c r="B797" s="52"/>
      <c r="C797" s="52"/>
      <c r="D797" s="52"/>
      <c r="E797" s="52"/>
      <c r="F797" s="52"/>
      <c r="G797" s="52"/>
      <c r="H797" s="52"/>
      <c r="I797" s="52"/>
      <c r="J797" s="52"/>
      <c r="K797" s="52"/>
      <c r="L797" s="52"/>
      <c r="M797" s="52"/>
      <c r="N797" s="52"/>
      <c r="O797" s="52"/>
      <c r="P797" s="52"/>
      <c r="Q797" s="52"/>
      <c r="R797" s="52"/>
      <c r="S797" s="52"/>
    </row>
    <row r="798" spans="2:19" ht="15.6" x14ac:dyDescent="0.3">
      <c r="B798" s="52"/>
      <c r="C798" s="52"/>
      <c r="D798" s="52"/>
      <c r="E798" s="52"/>
      <c r="F798" s="52"/>
      <c r="G798" s="52"/>
      <c r="H798" s="52"/>
      <c r="I798" s="52"/>
      <c r="J798" s="52"/>
      <c r="K798" s="52"/>
      <c r="L798" s="52"/>
      <c r="M798" s="52"/>
      <c r="N798" s="52"/>
      <c r="O798" s="52"/>
      <c r="P798" s="52"/>
      <c r="Q798" s="52"/>
      <c r="R798" s="52"/>
      <c r="S798" s="52"/>
    </row>
    <row r="799" spans="2:19" ht="15.6" x14ac:dyDescent="0.3">
      <c r="B799" s="52"/>
      <c r="C799" s="52"/>
      <c r="D799" s="52"/>
      <c r="E799" s="52"/>
      <c r="F799" s="52"/>
      <c r="G799" s="52"/>
      <c r="H799" s="52"/>
      <c r="I799" s="52"/>
      <c r="J799" s="52"/>
      <c r="K799" s="52"/>
      <c r="L799" s="52"/>
      <c r="M799" s="52"/>
      <c r="N799" s="52"/>
      <c r="O799" s="52"/>
      <c r="P799" s="52"/>
      <c r="Q799" s="52"/>
      <c r="R799" s="52"/>
      <c r="S799" s="52"/>
    </row>
    <row r="800" spans="2:19" ht="15.6" x14ac:dyDescent="0.3">
      <c r="B800" s="52"/>
      <c r="C800" s="52"/>
      <c r="D800" s="52"/>
      <c r="E800" s="52"/>
      <c r="F800" s="52"/>
      <c r="G800" s="52"/>
      <c r="H800" s="52"/>
      <c r="I800" s="52"/>
      <c r="J800" s="52"/>
      <c r="K800" s="52"/>
      <c r="L800" s="52"/>
      <c r="M800" s="52"/>
      <c r="N800" s="52"/>
      <c r="O800" s="52"/>
      <c r="P800" s="52"/>
      <c r="Q800" s="52"/>
      <c r="R800" s="52"/>
      <c r="S800" s="52"/>
    </row>
    <row r="801" spans="2:19" ht="15.6" x14ac:dyDescent="0.3">
      <c r="B801" s="52"/>
      <c r="C801" s="52"/>
      <c r="D801" s="52"/>
      <c r="E801" s="52"/>
      <c r="F801" s="52"/>
      <c r="G801" s="52"/>
      <c r="H801" s="52"/>
      <c r="I801" s="52"/>
      <c r="J801" s="52"/>
      <c r="K801" s="52"/>
      <c r="L801" s="52"/>
      <c r="M801" s="52"/>
      <c r="N801" s="52"/>
      <c r="O801" s="52"/>
      <c r="P801" s="52"/>
      <c r="Q801" s="52"/>
      <c r="R801" s="52"/>
      <c r="S801" s="52"/>
    </row>
    <row r="802" spans="2:19" ht="15.6" x14ac:dyDescent="0.3">
      <c r="B802" s="52"/>
      <c r="C802" s="52"/>
      <c r="D802" s="52"/>
      <c r="E802" s="52"/>
      <c r="F802" s="52"/>
      <c r="G802" s="52"/>
      <c r="H802" s="52"/>
      <c r="I802" s="52"/>
      <c r="J802" s="52"/>
      <c r="K802" s="52"/>
      <c r="L802" s="52"/>
      <c r="M802" s="52"/>
      <c r="N802" s="52"/>
      <c r="O802" s="52"/>
      <c r="P802" s="52"/>
      <c r="Q802" s="52"/>
      <c r="R802" s="52"/>
      <c r="S802" s="52"/>
    </row>
    <row r="803" spans="2:19" ht="15.6" x14ac:dyDescent="0.3">
      <c r="B803" s="52"/>
      <c r="C803" s="52"/>
      <c r="D803" s="52"/>
      <c r="E803" s="52"/>
      <c r="F803" s="52"/>
      <c r="G803" s="52"/>
      <c r="H803" s="52"/>
      <c r="I803" s="52"/>
      <c r="J803" s="52"/>
      <c r="K803" s="52"/>
      <c r="L803" s="52"/>
      <c r="M803" s="52"/>
      <c r="N803" s="52"/>
      <c r="O803" s="52"/>
      <c r="P803" s="52"/>
      <c r="Q803" s="52"/>
      <c r="R803" s="52"/>
      <c r="S803" s="52"/>
    </row>
    <row r="804" spans="2:19" ht="15.6" x14ac:dyDescent="0.3">
      <c r="B804" s="52"/>
      <c r="C804" s="52"/>
      <c r="D804" s="52"/>
      <c r="E804" s="52"/>
      <c r="F804" s="52"/>
      <c r="G804" s="52"/>
      <c r="H804" s="52"/>
      <c r="I804" s="52"/>
      <c r="J804" s="52"/>
      <c r="K804" s="52"/>
      <c r="L804" s="52"/>
      <c r="M804" s="52"/>
      <c r="N804" s="52"/>
      <c r="O804" s="52"/>
      <c r="P804" s="52"/>
      <c r="Q804" s="52"/>
      <c r="R804" s="52"/>
      <c r="S804" s="52"/>
    </row>
    <row r="805" spans="2:19" ht="15.6" x14ac:dyDescent="0.3">
      <c r="B805" s="52"/>
      <c r="C805" s="52"/>
      <c r="D805" s="52"/>
      <c r="E805" s="52"/>
      <c r="F805" s="52"/>
      <c r="G805" s="52"/>
      <c r="H805" s="52"/>
      <c r="I805" s="52"/>
      <c r="J805" s="52"/>
      <c r="K805" s="52"/>
      <c r="L805" s="52"/>
      <c r="M805" s="52"/>
      <c r="N805" s="52"/>
      <c r="O805" s="52"/>
      <c r="P805" s="52"/>
      <c r="Q805" s="52"/>
      <c r="R805" s="52"/>
      <c r="S805" s="52"/>
    </row>
    <row r="806" spans="2:19" ht="15.6" x14ac:dyDescent="0.3">
      <c r="B806" s="52"/>
      <c r="C806" s="52"/>
      <c r="D806" s="52"/>
      <c r="E806" s="52"/>
      <c r="F806" s="52"/>
      <c r="G806" s="52"/>
      <c r="H806" s="52"/>
      <c r="I806" s="52"/>
      <c r="J806" s="52"/>
      <c r="K806" s="52"/>
      <c r="L806" s="52"/>
      <c r="M806" s="52"/>
      <c r="N806" s="52"/>
      <c r="O806" s="52"/>
      <c r="P806" s="52"/>
      <c r="Q806" s="52"/>
      <c r="R806" s="52"/>
      <c r="S806" s="52"/>
    </row>
    <row r="807" spans="2:19" ht="15.6" x14ac:dyDescent="0.3">
      <c r="B807" s="52"/>
      <c r="C807" s="52"/>
      <c r="D807" s="52"/>
      <c r="E807" s="52"/>
      <c r="F807" s="52"/>
      <c r="G807" s="52"/>
      <c r="H807" s="52"/>
      <c r="I807" s="52"/>
      <c r="J807" s="52"/>
      <c r="K807" s="52"/>
      <c r="L807" s="52"/>
      <c r="M807" s="52"/>
      <c r="N807" s="52"/>
      <c r="O807" s="52"/>
      <c r="P807" s="52"/>
      <c r="Q807" s="52"/>
      <c r="R807" s="52"/>
      <c r="S807" s="52"/>
    </row>
    <row r="808" spans="2:19" ht="15.6" x14ac:dyDescent="0.3">
      <c r="B808" s="52"/>
      <c r="C808" s="52"/>
      <c r="D808" s="52"/>
      <c r="E808" s="52"/>
      <c r="F808" s="52"/>
      <c r="G808" s="52"/>
      <c r="H808" s="52"/>
      <c r="I808" s="52"/>
      <c r="J808" s="52"/>
      <c r="K808" s="52"/>
      <c r="L808" s="52"/>
      <c r="M808" s="52"/>
      <c r="N808" s="52"/>
      <c r="O808" s="52"/>
      <c r="P808" s="52"/>
      <c r="Q808" s="52"/>
      <c r="R808" s="52"/>
      <c r="S808" s="52"/>
    </row>
    <row r="809" spans="2:19" ht="15.6" x14ac:dyDescent="0.3">
      <c r="B809" s="52"/>
      <c r="C809" s="52"/>
      <c r="D809" s="52"/>
      <c r="E809" s="52"/>
      <c r="F809" s="52"/>
      <c r="G809" s="52"/>
      <c r="H809" s="52"/>
      <c r="I809" s="52"/>
      <c r="J809" s="52"/>
      <c r="K809" s="52"/>
      <c r="L809" s="52"/>
      <c r="M809" s="52"/>
      <c r="N809" s="52"/>
      <c r="O809" s="52"/>
      <c r="P809" s="52"/>
      <c r="Q809" s="52"/>
      <c r="R809" s="52"/>
      <c r="S809" s="52"/>
    </row>
    <row r="810" spans="2:19" ht="15.6" x14ac:dyDescent="0.3">
      <c r="B810" s="52"/>
      <c r="C810" s="52"/>
      <c r="D810" s="52"/>
      <c r="E810" s="52"/>
      <c r="F810" s="52"/>
      <c r="G810" s="52"/>
      <c r="H810" s="52"/>
      <c r="I810" s="52"/>
      <c r="J810" s="52"/>
      <c r="K810" s="52"/>
      <c r="L810" s="52"/>
      <c r="M810" s="52"/>
      <c r="N810" s="52"/>
      <c r="O810" s="52"/>
      <c r="P810" s="52"/>
      <c r="Q810" s="52"/>
      <c r="R810" s="52"/>
      <c r="S810" s="52"/>
    </row>
    <row r="811" spans="2:19" ht="15.6" x14ac:dyDescent="0.3">
      <c r="B811" s="52"/>
      <c r="C811" s="52"/>
      <c r="D811" s="52"/>
      <c r="E811" s="52"/>
      <c r="F811" s="52"/>
      <c r="G811" s="52"/>
      <c r="H811" s="52"/>
      <c r="I811" s="52"/>
      <c r="J811" s="52"/>
      <c r="K811" s="52"/>
      <c r="L811" s="52"/>
      <c r="M811" s="52"/>
      <c r="N811" s="52"/>
      <c r="O811" s="52"/>
      <c r="P811" s="52"/>
      <c r="Q811" s="52"/>
      <c r="R811" s="52"/>
      <c r="S811" s="52"/>
    </row>
    <row r="812" spans="2:19" ht="15.6" x14ac:dyDescent="0.3">
      <c r="B812" s="52"/>
      <c r="C812" s="52"/>
      <c r="D812" s="52"/>
      <c r="E812" s="52"/>
      <c r="F812" s="52"/>
      <c r="G812" s="52"/>
      <c r="H812" s="52"/>
      <c r="I812" s="52"/>
      <c r="J812" s="52"/>
      <c r="K812" s="52"/>
      <c r="L812" s="52"/>
      <c r="M812" s="52"/>
      <c r="N812" s="52"/>
      <c r="O812" s="52"/>
      <c r="P812" s="52"/>
      <c r="Q812" s="52"/>
      <c r="R812" s="52"/>
      <c r="S812" s="52"/>
    </row>
    <row r="813" spans="2:19" ht="15.6" x14ac:dyDescent="0.3">
      <c r="B813" s="52"/>
      <c r="C813" s="52"/>
      <c r="D813" s="52"/>
      <c r="E813" s="52"/>
      <c r="F813" s="52"/>
      <c r="G813" s="52"/>
      <c r="H813" s="52"/>
      <c r="I813" s="52"/>
      <c r="J813" s="52"/>
      <c r="K813" s="52"/>
      <c r="L813" s="52"/>
      <c r="M813" s="52"/>
      <c r="N813" s="52"/>
      <c r="O813" s="52"/>
      <c r="P813" s="52"/>
      <c r="Q813" s="52"/>
      <c r="R813" s="52"/>
      <c r="S813" s="52"/>
    </row>
    <row r="814" spans="2:19" ht="15.6" x14ac:dyDescent="0.3">
      <c r="B814" s="52"/>
      <c r="C814" s="52"/>
      <c r="D814" s="52"/>
      <c r="E814" s="52"/>
      <c r="F814" s="52"/>
      <c r="G814" s="52"/>
      <c r="H814" s="52"/>
      <c r="I814" s="52"/>
      <c r="J814" s="52"/>
      <c r="K814" s="52"/>
      <c r="L814" s="52"/>
      <c r="M814" s="52"/>
      <c r="N814" s="52"/>
      <c r="O814" s="52"/>
      <c r="P814" s="52"/>
      <c r="Q814" s="52"/>
      <c r="R814" s="52"/>
      <c r="S814" s="52"/>
    </row>
    <row r="815" spans="2:19" ht="15.6" x14ac:dyDescent="0.3">
      <c r="B815" s="52"/>
      <c r="C815" s="52"/>
      <c r="D815" s="52"/>
      <c r="E815" s="52"/>
      <c r="F815" s="52"/>
      <c r="G815" s="52"/>
      <c r="H815" s="52"/>
      <c r="I815" s="52"/>
      <c r="J815" s="52"/>
      <c r="K815" s="52"/>
      <c r="L815" s="52"/>
      <c r="M815" s="52"/>
      <c r="N815" s="52"/>
      <c r="O815" s="52"/>
      <c r="P815" s="52"/>
      <c r="Q815" s="52"/>
      <c r="R815" s="52"/>
      <c r="S815" s="52"/>
    </row>
    <row r="816" spans="2:19" ht="15.6" x14ac:dyDescent="0.3">
      <c r="B816" s="52"/>
      <c r="C816" s="52"/>
      <c r="D816" s="52"/>
      <c r="E816" s="52"/>
      <c r="F816" s="52"/>
      <c r="G816" s="52"/>
      <c r="H816" s="52"/>
      <c r="I816" s="52"/>
      <c r="J816" s="52"/>
      <c r="K816" s="52"/>
      <c r="L816" s="52"/>
      <c r="M816" s="52"/>
      <c r="N816" s="52"/>
      <c r="O816" s="52"/>
      <c r="P816" s="52"/>
      <c r="Q816" s="52"/>
      <c r="R816" s="52"/>
      <c r="S816" s="52"/>
    </row>
    <row r="817" spans="2:19" ht="15.6" x14ac:dyDescent="0.3">
      <c r="B817" s="52"/>
      <c r="C817" s="52"/>
      <c r="D817" s="52"/>
      <c r="E817" s="52"/>
      <c r="F817" s="52"/>
      <c r="G817" s="52"/>
      <c r="H817" s="52"/>
      <c r="I817" s="52"/>
      <c r="J817" s="52"/>
      <c r="K817" s="52"/>
      <c r="L817" s="52"/>
      <c r="M817" s="52"/>
      <c r="N817" s="52"/>
      <c r="O817" s="52"/>
      <c r="P817" s="52"/>
      <c r="Q817" s="52"/>
      <c r="R817" s="52"/>
      <c r="S817" s="52"/>
    </row>
    <row r="818" spans="2:19" ht="15.6" x14ac:dyDescent="0.3">
      <c r="B818" s="52"/>
      <c r="C818" s="52"/>
      <c r="D818" s="52"/>
      <c r="E818" s="52"/>
      <c r="F818" s="52"/>
      <c r="G818" s="52"/>
      <c r="H818" s="52"/>
      <c r="I818" s="52"/>
      <c r="J818" s="52"/>
      <c r="K818" s="52"/>
      <c r="L818" s="52"/>
      <c r="M818" s="52"/>
      <c r="N818" s="52"/>
      <c r="O818" s="52"/>
      <c r="P818" s="52"/>
      <c r="Q818" s="52"/>
      <c r="R818" s="52"/>
      <c r="S818" s="52"/>
    </row>
    <row r="819" spans="2:19" ht="15.6" x14ac:dyDescent="0.3">
      <c r="B819" s="52"/>
      <c r="C819" s="52"/>
      <c r="D819" s="52"/>
      <c r="E819" s="52"/>
      <c r="F819" s="52"/>
      <c r="G819" s="52"/>
      <c r="H819" s="52"/>
      <c r="I819" s="52"/>
      <c r="J819" s="52"/>
      <c r="K819" s="52"/>
      <c r="L819" s="52"/>
      <c r="M819" s="52"/>
      <c r="N819" s="52"/>
      <c r="O819" s="52"/>
      <c r="P819" s="52"/>
      <c r="Q819" s="52"/>
      <c r="R819" s="52"/>
      <c r="S819" s="52"/>
    </row>
    <row r="820" spans="2:19" ht="15.6" x14ac:dyDescent="0.3">
      <c r="B820" s="52"/>
      <c r="C820" s="52"/>
      <c r="D820" s="52"/>
      <c r="E820" s="52"/>
      <c r="F820" s="52"/>
      <c r="G820" s="52"/>
      <c r="H820" s="52"/>
      <c r="I820" s="52"/>
      <c r="J820" s="52"/>
      <c r="K820" s="52"/>
      <c r="L820" s="52"/>
      <c r="M820" s="52"/>
      <c r="N820" s="52"/>
      <c r="O820" s="52"/>
      <c r="P820" s="52"/>
      <c r="Q820" s="52"/>
      <c r="R820" s="52"/>
      <c r="S820" s="52"/>
    </row>
    <row r="821" spans="2:19" ht="15.6" x14ac:dyDescent="0.3">
      <c r="B821" s="52"/>
      <c r="C821" s="52"/>
      <c r="D821" s="52"/>
      <c r="E821" s="52"/>
      <c r="F821" s="52"/>
      <c r="G821" s="52"/>
      <c r="H821" s="52"/>
      <c r="I821" s="52"/>
      <c r="J821" s="52"/>
      <c r="K821" s="52"/>
      <c r="L821" s="52"/>
      <c r="M821" s="52"/>
      <c r="N821" s="52"/>
      <c r="O821" s="52"/>
      <c r="P821" s="52"/>
      <c r="Q821" s="52"/>
      <c r="R821" s="52"/>
      <c r="S821" s="52"/>
    </row>
    <row r="822" spans="2:19" ht="15.6" x14ac:dyDescent="0.3">
      <c r="B822" s="52"/>
      <c r="C822" s="52"/>
      <c r="D822" s="52"/>
      <c r="E822" s="52"/>
      <c r="F822" s="52"/>
      <c r="G822" s="52"/>
      <c r="H822" s="52"/>
      <c r="I822" s="52"/>
      <c r="J822" s="52"/>
      <c r="K822" s="52"/>
      <c r="L822" s="52"/>
      <c r="M822" s="52"/>
      <c r="N822" s="52"/>
      <c r="O822" s="52"/>
      <c r="P822" s="52"/>
      <c r="Q822" s="52"/>
      <c r="R822" s="52"/>
      <c r="S822" s="52"/>
    </row>
    <row r="823" spans="2:19" ht="15.6" x14ac:dyDescent="0.3">
      <c r="B823" s="52"/>
      <c r="C823" s="52"/>
      <c r="D823" s="52"/>
      <c r="E823" s="52"/>
      <c r="F823" s="52"/>
      <c r="G823" s="52"/>
      <c r="H823" s="52"/>
      <c r="I823" s="52"/>
      <c r="J823" s="52"/>
      <c r="K823" s="52"/>
      <c r="L823" s="52"/>
      <c r="M823" s="52"/>
      <c r="N823" s="52"/>
      <c r="O823" s="52"/>
      <c r="P823" s="52"/>
      <c r="Q823" s="52"/>
      <c r="R823" s="52"/>
      <c r="S823" s="52"/>
    </row>
    <row r="824" spans="2:19" ht="15.6" x14ac:dyDescent="0.3">
      <c r="B824" s="52"/>
      <c r="C824" s="52"/>
      <c r="D824" s="52"/>
      <c r="E824" s="52"/>
      <c r="F824" s="52"/>
      <c r="G824" s="52"/>
      <c r="H824" s="52"/>
      <c r="I824" s="52"/>
      <c r="J824" s="52"/>
      <c r="K824" s="52"/>
      <c r="L824" s="52"/>
      <c r="M824" s="52"/>
      <c r="N824" s="52"/>
      <c r="O824" s="52"/>
      <c r="P824" s="52"/>
      <c r="Q824" s="52"/>
      <c r="R824" s="52"/>
      <c r="S824" s="52"/>
    </row>
    <row r="825" spans="2:19" ht="15.6" x14ac:dyDescent="0.3">
      <c r="B825" s="52"/>
      <c r="C825" s="52"/>
      <c r="D825" s="52"/>
      <c r="E825" s="52"/>
      <c r="F825" s="52"/>
      <c r="G825" s="52"/>
      <c r="H825" s="52"/>
      <c r="I825" s="52"/>
      <c r="J825" s="52"/>
      <c r="K825" s="52"/>
      <c r="L825" s="52"/>
      <c r="M825" s="52"/>
      <c r="N825" s="52"/>
      <c r="O825" s="52"/>
      <c r="P825" s="52"/>
      <c r="Q825" s="52"/>
      <c r="R825" s="52"/>
      <c r="S825" s="52"/>
    </row>
    <row r="826" spans="2:19" ht="15.6" x14ac:dyDescent="0.3">
      <c r="B826" s="52"/>
      <c r="C826" s="52"/>
      <c r="D826" s="52"/>
      <c r="E826" s="52"/>
      <c r="F826" s="52"/>
      <c r="G826" s="52"/>
      <c r="H826" s="52"/>
      <c r="I826" s="52"/>
      <c r="J826" s="52"/>
      <c r="K826" s="52"/>
      <c r="L826" s="52"/>
      <c r="M826" s="52"/>
      <c r="N826" s="52"/>
      <c r="O826" s="52"/>
      <c r="P826" s="52"/>
      <c r="Q826" s="52"/>
      <c r="R826" s="52"/>
      <c r="S826" s="52"/>
    </row>
    <row r="827" spans="2:19" ht="15.6" x14ac:dyDescent="0.3">
      <c r="B827" s="52"/>
      <c r="C827" s="52"/>
      <c r="D827" s="52"/>
      <c r="E827" s="52"/>
      <c r="F827" s="52"/>
      <c r="G827" s="52"/>
      <c r="H827" s="52"/>
      <c r="I827" s="52"/>
      <c r="J827" s="52"/>
      <c r="K827" s="52"/>
      <c r="L827" s="52"/>
      <c r="M827" s="52"/>
      <c r="N827" s="52"/>
      <c r="O827" s="52"/>
      <c r="P827" s="52"/>
      <c r="Q827" s="52"/>
      <c r="R827" s="52"/>
      <c r="S827" s="52"/>
    </row>
    <row r="828" spans="2:19" ht="15.6" x14ac:dyDescent="0.3">
      <c r="B828" s="52"/>
      <c r="C828" s="52"/>
      <c r="D828" s="52"/>
      <c r="E828" s="52"/>
      <c r="F828" s="52"/>
      <c r="G828" s="52"/>
      <c r="H828" s="52"/>
      <c r="I828" s="52"/>
      <c r="J828" s="52"/>
      <c r="K828" s="52"/>
      <c r="L828" s="52"/>
      <c r="M828" s="52"/>
      <c r="N828" s="52"/>
      <c r="O828" s="52"/>
      <c r="P828" s="52"/>
      <c r="Q828" s="52"/>
      <c r="R828" s="52"/>
      <c r="S828" s="52"/>
    </row>
    <row r="829" spans="2:19" ht="15.6" x14ac:dyDescent="0.3">
      <c r="B829" s="52"/>
      <c r="C829" s="52"/>
      <c r="D829" s="52"/>
      <c r="E829" s="52"/>
      <c r="F829" s="52"/>
      <c r="G829" s="52"/>
      <c r="H829" s="52"/>
      <c r="I829" s="52"/>
      <c r="J829" s="52"/>
      <c r="K829" s="52"/>
      <c r="L829" s="52"/>
      <c r="M829" s="52"/>
      <c r="N829" s="52"/>
      <c r="O829" s="52"/>
      <c r="P829" s="52"/>
      <c r="Q829" s="52"/>
      <c r="R829" s="52"/>
      <c r="S829" s="52"/>
    </row>
    <row r="830" spans="2:19" ht="15.6" x14ac:dyDescent="0.3">
      <c r="B830" s="52"/>
      <c r="C830" s="52"/>
      <c r="D830" s="52"/>
      <c r="E830" s="52"/>
      <c r="F830" s="52"/>
      <c r="G830" s="52"/>
      <c r="H830" s="52"/>
      <c r="I830" s="52"/>
      <c r="J830" s="52"/>
      <c r="K830" s="52"/>
      <c r="L830" s="52"/>
      <c r="M830" s="52"/>
      <c r="N830" s="52"/>
      <c r="O830" s="52"/>
      <c r="P830" s="52"/>
      <c r="Q830" s="52"/>
      <c r="R830" s="52"/>
      <c r="S830" s="52"/>
    </row>
    <row r="831" spans="2:19" ht="15.6" x14ac:dyDescent="0.3">
      <c r="B831" s="52"/>
      <c r="C831" s="52"/>
      <c r="D831" s="52"/>
      <c r="E831" s="52"/>
      <c r="F831" s="52"/>
      <c r="G831" s="52"/>
      <c r="H831" s="52"/>
      <c r="I831" s="52"/>
      <c r="J831" s="52"/>
      <c r="K831" s="52"/>
      <c r="L831" s="52"/>
      <c r="M831" s="52"/>
      <c r="N831" s="52"/>
      <c r="O831" s="52"/>
      <c r="P831" s="52"/>
      <c r="Q831" s="52"/>
      <c r="R831" s="52"/>
      <c r="S831" s="52"/>
    </row>
    <row r="832" spans="2:19" ht="15.6" x14ac:dyDescent="0.3">
      <c r="B832" s="52"/>
      <c r="C832" s="52"/>
      <c r="D832" s="52"/>
      <c r="E832" s="52"/>
      <c r="F832" s="52"/>
      <c r="G832" s="52"/>
      <c r="H832" s="52"/>
      <c r="I832" s="52"/>
      <c r="J832" s="52"/>
      <c r="K832" s="52"/>
      <c r="L832" s="52"/>
      <c r="M832" s="52"/>
      <c r="N832" s="52"/>
      <c r="O832" s="52"/>
      <c r="P832" s="52"/>
      <c r="Q832" s="52"/>
      <c r="R832" s="52"/>
      <c r="S832" s="52"/>
    </row>
    <row r="833" spans="2:19" ht="15.6" x14ac:dyDescent="0.3">
      <c r="B833" s="52"/>
      <c r="C833" s="52"/>
      <c r="D833" s="52"/>
      <c r="E833" s="52"/>
      <c r="F833" s="52"/>
      <c r="G833" s="52"/>
      <c r="H833" s="52"/>
      <c r="I833" s="52"/>
      <c r="J833" s="52"/>
      <c r="K833" s="52"/>
      <c r="L833" s="52"/>
      <c r="M833" s="52"/>
      <c r="N833" s="52"/>
      <c r="O833" s="52"/>
      <c r="P833" s="52"/>
      <c r="Q833" s="52"/>
      <c r="R833" s="52"/>
      <c r="S833" s="52"/>
    </row>
    <row r="834" spans="2:19" ht="15.6" x14ac:dyDescent="0.3">
      <c r="B834" s="52"/>
      <c r="C834" s="52"/>
      <c r="D834" s="52"/>
      <c r="E834" s="52"/>
      <c r="F834" s="52"/>
      <c r="G834" s="52"/>
      <c r="H834" s="52"/>
      <c r="I834" s="52"/>
      <c r="J834" s="52"/>
      <c r="K834" s="52"/>
      <c r="L834" s="52"/>
      <c r="M834" s="52"/>
      <c r="N834" s="52"/>
      <c r="O834" s="52"/>
      <c r="P834" s="52"/>
      <c r="Q834" s="52"/>
      <c r="R834" s="52"/>
      <c r="S834" s="52"/>
    </row>
    <row r="835" spans="2:19" ht="15.6" x14ac:dyDescent="0.3">
      <c r="B835" s="52"/>
      <c r="C835" s="52"/>
      <c r="D835" s="52"/>
      <c r="E835" s="52"/>
      <c r="F835" s="52"/>
      <c r="G835" s="52"/>
      <c r="H835" s="52"/>
      <c r="I835" s="52"/>
      <c r="J835" s="52"/>
      <c r="K835" s="52"/>
      <c r="L835" s="52"/>
      <c r="M835" s="52"/>
      <c r="N835" s="52"/>
      <c r="O835" s="52"/>
      <c r="P835" s="52"/>
      <c r="Q835" s="52"/>
      <c r="R835" s="52"/>
      <c r="S835" s="52"/>
    </row>
    <row r="836" spans="2:19" ht="15.6" x14ac:dyDescent="0.3">
      <c r="B836" s="52"/>
      <c r="C836" s="52"/>
      <c r="D836" s="52"/>
      <c r="E836" s="52"/>
      <c r="F836" s="52"/>
      <c r="G836" s="52"/>
      <c r="H836" s="52"/>
      <c r="I836" s="52"/>
      <c r="J836" s="52"/>
      <c r="K836" s="52"/>
      <c r="L836" s="52"/>
      <c r="M836" s="52"/>
      <c r="N836" s="52"/>
      <c r="O836" s="52"/>
      <c r="P836" s="52"/>
      <c r="Q836" s="52"/>
      <c r="R836" s="52"/>
      <c r="S836" s="52"/>
    </row>
    <row r="837" spans="2:19" ht="15.6" x14ac:dyDescent="0.3">
      <c r="B837" s="52"/>
      <c r="C837" s="52"/>
      <c r="D837" s="52"/>
      <c r="E837" s="52"/>
      <c r="F837" s="52"/>
      <c r="G837" s="52"/>
      <c r="H837" s="52"/>
      <c r="I837" s="52"/>
      <c r="J837" s="52"/>
      <c r="K837" s="52"/>
      <c r="L837" s="52"/>
      <c r="M837" s="52"/>
      <c r="N837" s="52"/>
      <c r="O837" s="52"/>
      <c r="P837" s="52"/>
      <c r="Q837" s="52"/>
      <c r="R837" s="52"/>
      <c r="S837" s="52"/>
    </row>
    <row r="838" spans="2:19" ht="15.6" x14ac:dyDescent="0.3">
      <c r="B838" s="52"/>
      <c r="C838" s="52"/>
      <c r="D838" s="52"/>
      <c r="E838" s="52"/>
      <c r="F838" s="52"/>
      <c r="G838" s="52"/>
      <c r="H838" s="52"/>
      <c r="I838" s="52"/>
      <c r="J838" s="52"/>
      <c r="K838" s="52"/>
      <c r="L838" s="52"/>
      <c r="M838" s="52"/>
      <c r="N838" s="52"/>
      <c r="O838" s="52"/>
      <c r="P838" s="52"/>
      <c r="Q838" s="52"/>
      <c r="R838" s="52"/>
      <c r="S838" s="52"/>
    </row>
    <row r="839" spans="2:19" ht="15.6" x14ac:dyDescent="0.3">
      <c r="B839" s="52"/>
      <c r="C839" s="52"/>
      <c r="D839" s="52"/>
      <c r="E839" s="52"/>
      <c r="F839" s="52"/>
      <c r="G839" s="52"/>
      <c r="H839" s="52"/>
      <c r="I839" s="52"/>
      <c r="J839" s="52"/>
      <c r="K839" s="52"/>
      <c r="L839" s="52"/>
      <c r="M839" s="52"/>
      <c r="N839" s="52"/>
      <c r="O839" s="52"/>
      <c r="P839" s="52"/>
      <c r="Q839" s="52"/>
      <c r="R839" s="52"/>
      <c r="S839" s="52"/>
    </row>
    <row r="840" spans="2:19" ht="15.6" x14ac:dyDescent="0.3">
      <c r="B840" s="52"/>
      <c r="C840" s="52"/>
      <c r="D840" s="52"/>
      <c r="E840" s="52"/>
      <c r="F840" s="52"/>
      <c r="G840" s="52"/>
      <c r="H840" s="52"/>
      <c r="I840" s="52"/>
      <c r="J840" s="52"/>
      <c r="K840" s="52"/>
      <c r="L840" s="52"/>
      <c r="M840" s="52"/>
      <c r="N840" s="52"/>
      <c r="O840" s="52"/>
      <c r="P840" s="52"/>
      <c r="Q840" s="52"/>
      <c r="R840" s="52"/>
      <c r="S840" s="52"/>
    </row>
    <row r="841" spans="2:19" ht="15.6" x14ac:dyDescent="0.3">
      <c r="B841" s="52"/>
      <c r="C841" s="52"/>
      <c r="D841" s="52"/>
      <c r="E841" s="52"/>
      <c r="F841" s="52"/>
      <c r="G841" s="52"/>
      <c r="H841" s="52"/>
      <c r="I841" s="52"/>
      <c r="J841" s="52"/>
      <c r="K841" s="52"/>
      <c r="L841" s="52"/>
      <c r="M841" s="52"/>
      <c r="N841" s="52"/>
      <c r="O841" s="52"/>
      <c r="P841" s="52"/>
      <c r="Q841" s="52"/>
      <c r="R841" s="52"/>
      <c r="S841" s="52"/>
    </row>
    <row r="842" spans="2:19" ht="15.6" x14ac:dyDescent="0.3">
      <c r="B842" s="52"/>
      <c r="C842" s="52"/>
      <c r="D842" s="52"/>
      <c r="E842" s="52"/>
      <c r="F842" s="52"/>
      <c r="G842" s="52"/>
      <c r="H842" s="52"/>
      <c r="I842" s="52"/>
      <c r="J842" s="52"/>
      <c r="K842" s="52"/>
      <c r="L842" s="52"/>
      <c r="M842" s="52"/>
      <c r="N842" s="52"/>
      <c r="O842" s="52"/>
      <c r="P842" s="52"/>
      <c r="Q842" s="52"/>
      <c r="R842" s="52"/>
      <c r="S842" s="52"/>
    </row>
    <row r="843" spans="2:19" ht="15.6" x14ac:dyDescent="0.3">
      <c r="B843" s="52"/>
      <c r="C843" s="52"/>
      <c r="D843" s="52"/>
      <c r="E843" s="52"/>
      <c r="F843" s="52"/>
      <c r="G843" s="52"/>
      <c r="H843" s="52"/>
      <c r="I843" s="52"/>
      <c r="J843" s="52"/>
      <c r="K843" s="52"/>
      <c r="L843" s="52"/>
      <c r="M843" s="52"/>
      <c r="N843" s="52"/>
      <c r="O843" s="52"/>
      <c r="P843" s="52"/>
      <c r="Q843" s="52"/>
      <c r="R843" s="52"/>
      <c r="S843" s="52"/>
    </row>
    <row r="844" spans="2:19" ht="15.6" x14ac:dyDescent="0.3">
      <c r="B844" s="52"/>
      <c r="C844" s="52"/>
      <c r="D844" s="52"/>
      <c r="E844" s="52"/>
      <c r="F844" s="52"/>
      <c r="G844" s="52"/>
      <c r="H844" s="52"/>
      <c r="I844" s="52"/>
      <c r="J844" s="52"/>
      <c r="K844" s="52"/>
      <c r="L844" s="52"/>
      <c r="M844" s="52"/>
      <c r="N844" s="52"/>
      <c r="O844" s="52"/>
      <c r="P844" s="52"/>
      <c r="Q844" s="52"/>
      <c r="R844" s="52"/>
      <c r="S844" s="52"/>
    </row>
    <row r="845" spans="2:19" ht="15.6" x14ac:dyDescent="0.3">
      <c r="B845" s="52"/>
      <c r="C845" s="52"/>
      <c r="D845" s="52"/>
      <c r="E845" s="52"/>
      <c r="F845" s="52"/>
      <c r="G845" s="52"/>
      <c r="H845" s="52"/>
      <c r="I845" s="52"/>
      <c r="J845" s="52"/>
      <c r="K845" s="52"/>
      <c r="L845" s="52"/>
      <c r="M845" s="52"/>
      <c r="N845" s="52"/>
      <c r="O845" s="52"/>
      <c r="P845" s="52"/>
      <c r="Q845" s="52"/>
      <c r="R845" s="52"/>
      <c r="S845" s="52"/>
    </row>
    <row r="846" spans="2:19" ht="15.6" x14ac:dyDescent="0.3">
      <c r="B846" s="52"/>
      <c r="C846" s="52"/>
      <c r="D846" s="52"/>
      <c r="E846" s="52"/>
      <c r="F846" s="52"/>
      <c r="G846" s="52"/>
      <c r="H846" s="52"/>
      <c r="I846" s="52"/>
      <c r="J846" s="52"/>
      <c r="K846" s="52"/>
      <c r="L846" s="52"/>
      <c r="M846" s="52"/>
      <c r="N846" s="52"/>
      <c r="O846" s="52"/>
      <c r="P846" s="52"/>
      <c r="Q846" s="52"/>
      <c r="R846" s="52"/>
      <c r="S846" s="52"/>
    </row>
    <row r="847" spans="2:19" ht="15.6" x14ac:dyDescent="0.3">
      <c r="B847" s="52"/>
      <c r="C847" s="52"/>
      <c r="D847" s="52"/>
      <c r="E847" s="52"/>
      <c r="F847" s="52"/>
      <c r="G847" s="52"/>
      <c r="H847" s="52"/>
      <c r="I847" s="52"/>
      <c r="J847" s="52"/>
      <c r="K847" s="52"/>
      <c r="L847" s="52"/>
      <c r="M847" s="52"/>
      <c r="N847" s="52"/>
      <c r="O847" s="52"/>
      <c r="P847" s="52"/>
      <c r="Q847" s="52"/>
      <c r="R847" s="52"/>
      <c r="S847" s="52"/>
    </row>
    <row r="848" spans="2:19" ht="15.6" x14ac:dyDescent="0.3">
      <c r="B848" s="52"/>
      <c r="C848" s="52"/>
      <c r="D848" s="52"/>
      <c r="E848" s="52"/>
      <c r="F848" s="52"/>
      <c r="G848" s="52"/>
      <c r="H848" s="52"/>
      <c r="I848" s="52"/>
      <c r="J848" s="52"/>
      <c r="K848" s="52"/>
      <c r="L848" s="52"/>
      <c r="M848" s="52"/>
      <c r="N848" s="52"/>
      <c r="O848" s="52"/>
      <c r="P848" s="52"/>
      <c r="Q848" s="52"/>
      <c r="R848" s="52"/>
      <c r="S848" s="52"/>
    </row>
    <row r="849" spans="2:19" ht="15.6" x14ac:dyDescent="0.3">
      <c r="B849" s="52"/>
      <c r="C849" s="52"/>
      <c r="D849" s="52"/>
      <c r="E849" s="52"/>
      <c r="F849" s="52"/>
      <c r="G849" s="52"/>
      <c r="H849" s="52"/>
      <c r="I849" s="52"/>
      <c r="J849" s="52"/>
      <c r="K849" s="52"/>
      <c r="L849" s="52"/>
      <c r="M849" s="52"/>
      <c r="N849" s="52"/>
      <c r="O849" s="52"/>
      <c r="P849" s="52"/>
      <c r="Q849" s="52"/>
      <c r="R849" s="52"/>
      <c r="S849" s="52"/>
    </row>
    <row r="850" spans="2:19" ht="15.6" x14ac:dyDescent="0.3">
      <c r="B850" s="52"/>
      <c r="C850" s="52"/>
      <c r="D850" s="52"/>
      <c r="E850" s="52"/>
      <c r="F850" s="52"/>
      <c r="G850" s="52"/>
      <c r="H850" s="52"/>
      <c r="I850" s="52"/>
      <c r="J850" s="52"/>
      <c r="K850" s="52"/>
      <c r="L850" s="52"/>
      <c r="M850" s="52"/>
      <c r="N850" s="52"/>
      <c r="O850" s="52"/>
      <c r="P850" s="52"/>
      <c r="Q850" s="52"/>
      <c r="R850" s="52"/>
      <c r="S850" s="52"/>
    </row>
    <row r="851" spans="2:19" ht="15.6" x14ac:dyDescent="0.3">
      <c r="B851" s="52"/>
      <c r="C851" s="52"/>
      <c r="D851" s="52"/>
      <c r="E851" s="52"/>
      <c r="F851" s="52"/>
      <c r="G851" s="52"/>
      <c r="H851" s="52"/>
      <c r="I851" s="52"/>
      <c r="J851" s="52"/>
      <c r="K851" s="52"/>
      <c r="L851" s="52"/>
      <c r="M851" s="52"/>
      <c r="N851" s="52"/>
      <c r="O851" s="52"/>
      <c r="P851" s="52"/>
      <c r="Q851" s="52"/>
      <c r="R851" s="52"/>
      <c r="S851" s="52"/>
    </row>
    <row r="852" spans="2:19" ht="15.6" x14ac:dyDescent="0.3">
      <c r="B852" s="52"/>
      <c r="C852" s="52"/>
      <c r="D852" s="52"/>
      <c r="E852" s="52"/>
      <c r="F852" s="52"/>
      <c r="G852" s="52"/>
      <c r="H852" s="52"/>
      <c r="I852" s="52"/>
      <c r="J852" s="52"/>
      <c r="K852" s="52"/>
      <c r="L852" s="52"/>
      <c r="M852" s="52"/>
      <c r="N852" s="52"/>
      <c r="O852" s="52"/>
      <c r="P852" s="52"/>
      <c r="Q852" s="52"/>
      <c r="R852" s="52"/>
      <c r="S852" s="52"/>
    </row>
    <row r="853" spans="2:19" ht="15.6" x14ac:dyDescent="0.3">
      <c r="B853" s="52"/>
      <c r="C853" s="52"/>
      <c r="D853" s="52"/>
      <c r="E853" s="52"/>
      <c r="F853" s="52"/>
      <c r="G853" s="52"/>
      <c r="H853" s="52"/>
      <c r="I853" s="52"/>
      <c r="J853" s="52"/>
      <c r="K853" s="52"/>
      <c r="L853" s="52"/>
      <c r="M853" s="52"/>
      <c r="N853" s="52"/>
      <c r="O853" s="52"/>
      <c r="P853" s="52"/>
      <c r="Q853" s="52"/>
      <c r="R853" s="52"/>
      <c r="S853" s="52"/>
    </row>
    <row r="854" spans="2:19" ht="15.6" x14ac:dyDescent="0.3">
      <c r="B854" s="52"/>
      <c r="C854" s="52"/>
      <c r="D854" s="52"/>
      <c r="E854" s="52"/>
      <c r="F854" s="52"/>
      <c r="G854" s="52"/>
      <c r="H854" s="52"/>
      <c r="I854" s="52"/>
      <c r="J854" s="52"/>
      <c r="K854" s="52"/>
      <c r="L854" s="52"/>
      <c r="M854" s="52"/>
      <c r="N854" s="52"/>
      <c r="O854" s="52"/>
      <c r="P854" s="52"/>
      <c r="Q854" s="52"/>
      <c r="R854" s="52"/>
      <c r="S854" s="52"/>
    </row>
    <row r="855" spans="2:19" ht="15.6" x14ac:dyDescent="0.3">
      <c r="B855" s="52"/>
      <c r="C855" s="52"/>
      <c r="D855" s="52"/>
      <c r="E855" s="52"/>
      <c r="F855" s="52"/>
      <c r="G855" s="52"/>
      <c r="H855" s="52"/>
      <c r="I855" s="52"/>
      <c r="J855" s="52"/>
      <c r="K855" s="52"/>
      <c r="L855" s="52"/>
      <c r="M855" s="52"/>
      <c r="N855" s="52"/>
      <c r="O855" s="52"/>
      <c r="P855" s="52"/>
      <c r="Q855" s="52"/>
      <c r="R855" s="52"/>
      <c r="S855" s="52"/>
    </row>
    <row r="856" spans="2:19" ht="15.6" x14ac:dyDescent="0.3">
      <c r="B856" s="52"/>
      <c r="C856" s="52"/>
      <c r="D856" s="52"/>
      <c r="E856" s="52"/>
      <c r="F856" s="52"/>
      <c r="G856" s="52"/>
      <c r="H856" s="52"/>
      <c r="I856" s="52"/>
      <c r="J856" s="52"/>
      <c r="K856" s="52"/>
      <c r="L856" s="52"/>
      <c r="M856" s="52"/>
      <c r="N856" s="52"/>
      <c r="O856" s="52"/>
      <c r="P856" s="52"/>
      <c r="Q856" s="52"/>
      <c r="R856" s="52"/>
      <c r="S856" s="52"/>
    </row>
    <row r="857" spans="2:19" ht="15.6" x14ac:dyDescent="0.3">
      <c r="B857" s="52"/>
      <c r="C857" s="52"/>
      <c r="D857" s="52"/>
      <c r="E857" s="52"/>
      <c r="F857" s="52"/>
      <c r="G857" s="52"/>
      <c r="H857" s="52"/>
      <c r="I857" s="52"/>
      <c r="J857" s="52"/>
      <c r="K857" s="52"/>
      <c r="L857" s="52"/>
      <c r="M857" s="52"/>
      <c r="N857" s="52"/>
      <c r="O857" s="52"/>
      <c r="P857" s="52"/>
      <c r="Q857" s="52"/>
      <c r="R857" s="52"/>
      <c r="S857" s="52"/>
    </row>
    <row r="858" spans="2:19" ht="15.6" x14ac:dyDescent="0.3">
      <c r="B858" s="52"/>
      <c r="C858" s="52"/>
      <c r="D858" s="52"/>
      <c r="E858" s="52"/>
      <c r="F858" s="52"/>
      <c r="G858" s="52"/>
      <c r="H858" s="52"/>
      <c r="I858" s="52"/>
      <c r="J858" s="52"/>
      <c r="K858" s="52"/>
      <c r="L858" s="52"/>
      <c r="M858" s="52"/>
      <c r="N858" s="52"/>
      <c r="O858" s="52"/>
      <c r="P858" s="52"/>
      <c r="Q858" s="52"/>
      <c r="R858" s="52"/>
      <c r="S858" s="52"/>
    </row>
    <row r="859" spans="2:19" ht="15.6" x14ac:dyDescent="0.3">
      <c r="B859" s="52"/>
      <c r="C859" s="52"/>
      <c r="D859" s="52"/>
      <c r="E859" s="52"/>
      <c r="F859" s="52"/>
      <c r="G859" s="52"/>
      <c r="H859" s="52"/>
      <c r="I859" s="52"/>
      <c r="J859" s="52"/>
      <c r="K859" s="52"/>
      <c r="L859" s="52"/>
      <c r="M859" s="52"/>
      <c r="N859" s="52"/>
      <c r="O859" s="52"/>
      <c r="P859" s="52"/>
      <c r="Q859" s="52"/>
      <c r="R859" s="52"/>
      <c r="S859" s="52"/>
    </row>
    <row r="860" spans="2:19" ht="15.6" x14ac:dyDescent="0.3">
      <c r="B860" s="52"/>
      <c r="C860" s="52"/>
      <c r="D860" s="52"/>
      <c r="E860" s="52"/>
      <c r="F860" s="52"/>
      <c r="G860" s="52"/>
      <c r="H860" s="52"/>
      <c r="I860" s="52"/>
      <c r="J860" s="52"/>
      <c r="K860" s="52"/>
      <c r="L860" s="52"/>
      <c r="M860" s="52"/>
      <c r="N860" s="52"/>
      <c r="O860" s="52"/>
      <c r="P860" s="52"/>
      <c r="Q860" s="52"/>
      <c r="R860" s="52"/>
      <c r="S860" s="52"/>
    </row>
    <row r="861" spans="2:19" ht="15.6" x14ac:dyDescent="0.3">
      <c r="B861" s="52"/>
      <c r="C861" s="52"/>
      <c r="D861" s="52"/>
      <c r="E861" s="52"/>
      <c r="F861" s="52"/>
      <c r="G861" s="52"/>
      <c r="H861" s="52"/>
      <c r="I861" s="52"/>
      <c r="J861" s="52"/>
      <c r="K861" s="52"/>
      <c r="L861" s="52"/>
      <c r="M861" s="52"/>
      <c r="N861" s="52"/>
      <c r="O861" s="52"/>
      <c r="P861" s="52"/>
      <c r="Q861" s="52"/>
      <c r="R861" s="52"/>
      <c r="S861" s="52"/>
    </row>
    <row r="862" spans="2:19" ht="15.6" x14ac:dyDescent="0.3">
      <c r="B862" s="52"/>
      <c r="C862" s="52"/>
      <c r="D862" s="52"/>
      <c r="E862" s="52"/>
      <c r="F862" s="52"/>
      <c r="G862" s="52"/>
      <c r="H862" s="52"/>
      <c r="I862" s="52"/>
      <c r="J862" s="52"/>
      <c r="K862" s="52"/>
      <c r="L862" s="52"/>
      <c r="M862" s="52"/>
      <c r="N862" s="52"/>
      <c r="O862" s="52"/>
      <c r="P862" s="52"/>
      <c r="Q862" s="52"/>
      <c r="R862" s="52"/>
      <c r="S862" s="52"/>
    </row>
    <row r="863" spans="2:19" ht="15.6" x14ac:dyDescent="0.3">
      <c r="B863" s="52"/>
      <c r="C863" s="52"/>
      <c r="D863" s="52"/>
      <c r="E863" s="52"/>
      <c r="F863" s="52"/>
      <c r="G863" s="52"/>
      <c r="H863" s="52"/>
      <c r="I863" s="52"/>
      <c r="J863" s="52"/>
      <c r="K863" s="52"/>
      <c r="L863" s="52"/>
      <c r="M863" s="52"/>
      <c r="N863" s="52"/>
      <c r="O863" s="52"/>
      <c r="P863" s="52"/>
      <c r="Q863" s="52"/>
      <c r="R863" s="52"/>
      <c r="S863" s="52"/>
    </row>
    <row r="864" spans="2:19" ht="15.6" x14ac:dyDescent="0.3">
      <c r="B864" s="52"/>
      <c r="C864" s="52"/>
      <c r="D864" s="52"/>
      <c r="E864" s="52"/>
      <c r="F864" s="52"/>
      <c r="G864" s="52"/>
      <c r="H864" s="52"/>
      <c r="I864" s="52"/>
      <c r="J864" s="52"/>
      <c r="K864" s="52"/>
      <c r="L864" s="52"/>
      <c r="M864" s="52"/>
      <c r="N864" s="52"/>
      <c r="O864" s="52"/>
      <c r="P864" s="52"/>
      <c r="Q864" s="52"/>
      <c r="R864" s="52"/>
      <c r="S864" s="52"/>
    </row>
    <row r="865" spans="2:19" ht="15.6" x14ac:dyDescent="0.3">
      <c r="B865" s="52"/>
      <c r="C865" s="52"/>
      <c r="D865" s="52"/>
      <c r="E865" s="52"/>
      <c r="F865" s="52"/>
      <c r="G865" s="52"/>
      <c r="H865" s="52"/>
      <c r="I865" s="52"/>
      <c r="J865" s="52"/>
      <c r="K865" s="52"/>
      <c r="L865" s="52"/>
      <c r="M865" s="52"/>
      <c r="N865" s="52"/>
      <c r="O865" s="52"/>
      <c r="P865" s="52"/>
      <c r="Q865" s="52"/>
      <c r="R865" s="52"/>
      <c r="S865" s="52"/>
    </row>
    <row r="866" spans="2:19" ht="15.6" x14ac:dyDescent="0.3">
      <c r="B866" s="52"/>
      <c r="C866" s="52"/>
      <c r="D866" s="52"/>
      <c r="E866" s="52"/>
      <c r="F866" s="52"/>
      <c r="G866" s="52"/>
      <c r="H866" s="52"/>
      <c r="I866" s="52"/>
      <c r="J866" s="52"/>
      <c r="K866" s="52"/>
      <c r="L866" s="52"/>
      <c r="M866" s="52"/>
      <c r="N866" s="52"/>
      <c r="O866" s="52"/>
      <c r="P866" s="52"/>
      <c r="Q866" s="52"/>
      <c r="R866" s="52"/>
      <c r="S866" s="52"/>
    </row>
    <row r="867" spans="2:19" ht="15.6" x14ac:dyDescent="0.3">
      <c r="B867" s="52"/>
      <c r="C867" s="52"/>
      <c r="D867" s="52"/>
      <c r="E867" s="52"/>
      <c r="F867" s="52"/>
      <c r="G867" s="52"/>
      <c r="H867" s="52"/>
      <c r="I867" s="52"/>
      <c r="J867" s="52"/>
      <c r="K867" s="52"/>
      <c r="L867" s="52"/>
      <c r="M867" s="52"/>
      <c r="N867" s="52"/>
      <c r="O867" s="52"/>
      <c r="P867" s="52"/>
      <c r="Q867" s="52"/>
      <c r="R867" s="52"/>
      <c r="S867" s="52"/>
    </row>
    <row r="868" spans="2:19" ht="15.6" x14ac:dyDescent="0.3">
      <c r="B868" s="52"/>
      <c r="C868" s="52"/>
      <c r="D868" s="52"/>
      <c r="E868" s="52"/>
      <c r="F868" s="52"/>
      <c r="G868" s="52"/>
      <c r="H868" s="52"/>
      <c r="I868" s="52"/>
      <c r="J868" s="52"/>
      <c r="K868" s="52"/>
      <c r="L868" s="52"/>
      <c r="M868" s="52"/>
      <c r="N868" s="52"/>
      <c r="O868" s="52"/>
      <c r="P868" s="52"/>
      <c r="Q868" s="52"/>
      <c r="R868" s="52"/>
      <c r="S868" s="52"/>
    </row>
    <row r="869" spans="2:19" ht="15.6" x14ac:dyDescent="0.3">
      <c r="B869" s="52"/>
      <c r="C869" s="52"/>
      <c r="D869" s="52"/>
      <c r="E869" s="52"/>
      <c r="F869" s="52"/>
      <c r="G869" s="52"/>
      <c r="H869" s="52"/>
      <c r="I869" s="52"/>
      <c r="J869" s="52"/>
      <c r="K869" s="52"/>
      <c r="L869" s="52"/>
      <c r="M869" s="52"/>
      <c r="N869" s="52"/>
      <c r="O869" s="52"/>
      <c r="P869" s="52"/>
      <c r="Q869" s="52"/>
      <c r="R869" s="52"/>
      <c r="S869" s="52"/>
    </row>
    <row r="870" spans="2:19" ht="15.6" x14ac:dyDescent="0.3">
      <c r="B870" s="52"/>
      <c r="C870" s="52"/>
      <c r="D870" s="52"/>
      <c r="E870" s="52"/>
      <c r="F870" s="52"/>
      <c r="G870" s="52"/>
      <c r="H870" s="52"/>
      <c r="I870" s="52"/>
      <c r="J870" s="52"/>
      <c r="K870" s="52"/>
      <c r="L870" s="52"/>
      <c r="M870" s="52"/>
      <c r="N870" s="52"/>
      <c r="O870" s="52"/>
      <c r="P870" s="52"/>
      <c r="Q870" s="52"/>
      <c r="R870" s="52"/>
      <c r="S870" s="52"/>
    </row>
    <row r="871" spans="2:19" ht="15.6" x14ac:dyDescent="0.3">
      <c r="B871" s="52"/>
      <c r="C871" s="52"/>
      <c r="D871" s="52"/>
      <c r="E871" s="52"/>
      <c r="F871" s="52"/>
      <c r="G871" s="52"/>
      <c r="H871" s="52"/>
      <c r="I871" s="52"/>
      <c r="J871" s="52"/>
      <c r="K871" s="52"/>
      <c r="L871" s="52"/>
      <c r="M871" s="52"/>
      <c r="N871" s="52"/>
      <c r="O871" s="52"/>
      <c r="P871" s="52"/>
      <c r="Q871" s="52"/>
      <c r="R871" s="52"/>
      <c r="S871" s="52"/>
    </row>
    <row r="872" spans="2:19" ht="15.6" x14ac:dyDescent="0.3">
      <c r="B872" s="52"/>
      <c r="C872" s="52"/>
      <c r="D872" s="52"/>
      <c r="E872" s="52"/>
      <c r="F872" s="52"/>
      <c r="G872" s="52"/>
      <c r="H872" s="52"/>
      <c r="I872" s="52"/>
      <c r="J872" s="52"/>
      <c r="K872" s="52"/>
      <c r="L872" s="52"/>
      <c r="M872" s="52"/>
      <c r="N872" s="52"/>
      <c r="O872" s="52"/>
      <c r="P872" s="52"/>
      <c r="Q872" s="52"/>
      <c r="R872" s="52"/>
      <c r="S872" s="52"/>
    </row>
    <row r="873" spans="2:19" ht="15.6" x14ac:dyDescent="0.3">
      <c r="B873" s="52"/>
      <c r="C873" s="52"/>
      <c r="D873" s="52"/>
      <c r="E873" s="52"/>
      <c r="F873" s="52"/>
      <c r="G873" s="52"/>
      <c r="H873" s="52"/>
      <c r="I873" s="52"/>
      <c r="J873" s="52"/>
      <c r="K873" s="52"/>
      <c r="L873" s="52"/>
      <c r="M873" s="52"/>
      <c r="N873" s="52"/>
      <c r="O873" s="52"/>
      <c r="P873" s="52"/>
      <c r="Q873" s="52"/>
      <c r="R873" s="52"/>
      <c r="S873" s="52"/>
    </row>
    <row r="874" spans="2:19" ht="15.6" x14ac:dyDescent="0.3">
      <c r="B874" s="52"/>
      <c r="C874" s="52"/>
      <c r="D874" s="52"/>
      <c r="E874" s="52"/>
      <c r="F874" s="52"/>
      <c r="G874" s="52"/>
      <c r="H874" s="52"/>
      <c r="I874" s="52"/>
      <c r="J874" s="52"/>
      <c r="K874" s="52"/>
      <c r="L874" s="52"/>
      <c r="M874" s="52"/>
      <c r="N874" s="52"/>
      <c r="O874" s="52"/>
      <c r="P874" s="52"/>
      <c r="Q874" s="52"/>
      <c r="R874" s="52"/>
      <c r="S874" s="52"/>
    </row>
    <row r="875" spans="2:19" ht="15.6" x14ac:dyDescent="0.3">
      <c r="B875" s="52"/>
      <c r="C875" s="52"/>
      <c r="D875" s="52"/>
      <c r="E875" s="52"/>
      <c r="F875" s="52"/>
      <c r="G875" s="52"/>
      <c r="H875" s="52"/>
      <c r="I875" s="52"/>
      <c r="J875" s="52"/>
      <c r="K875" s="52"/>
      <c r="L875" s="52"/>
      <c r="M875" s="52"/>
      <c r="N875" s="52"/>
      <c r="O875" s="52"/>
      <c r="P875" s="52"/>
      <c r="Q875" s="52"/>
      <c r="R875" s="52"/>
      <c r="S875" s="52"/>
    </row>
    <row r="876" spans="2:19" ht="15.6" x14ac:dyDescent="0.3">
      <c r="B876" s="52"/>
      <c r="C876" s="52"/>
      <c r="D876" s="52"/>
      <c r="E876" s="52"/>
      <c r="F876" s="52"/>
      <c r="G876" s="52"/>
      <c r="H876" s="52"/>
      <c r="I876" s="52"/>
      <c r="J876" s="52"/>
      <c r="K876" s="52"/>
      <c r="L876" s="52"/>
      <c r="M876" s="52"/>
      <c r="N876" s="52"/>
      <c r="O876" s="52"/>
      <c r="P876" s="52"/>
      <c r="Q876" s="52"/>
      <c r="R876" s="52"/>
      <c r="S876" s="52"/>
    </row>
    <row r="877" spans="2:19" ht="15.6" x14ac:dyDescent="0.3">
      <c r="B877" s="52"/>
      <c r="C877" s="52"/>
      <c r="D877" s="52"/>
      <c r="E877" s="52"/>
      <c r="F877" s="52"/>
      <c r="G877" s="52"/>
      <c r="H877" s="52"/>
      <c r="I877" s="52"/>
      <c r="J877" s="52"/>
      <c r="K877" s="52"/>
      <c r="L877" s="52"/>
      <c r="M877" s="52"/>
      <c r="N877" s="52"/>
      <c r="O877" s="52"/>
      <c r="P877" s="52"/>
      <c r="Q877" s="52"/>
      <c r="R877" s="52"/>
      <c r="S877" s="52"/>
    </row>
    <row r="878" spans="2:19" ht="15.6" x14ac:dyDescent="0.3">
      <c r="B878" s="52"/>
      <c r="C878" s="52"/>
      <c r="D878" s="52"/>
      <c r="E878" s="52"/>
      <c r="F878" s="52"/>
      <c r="G878" s="52"/>
      <c r="H878" s="52"/>
      <c r="I878" s="52"/>
      <c r="J878" s="52"/>
      <c r="K878" s="52"/>
      <c r="L878" s="52"/>
      <c r="M878" s="52"/>
      <c r="N878" s="52"/>
      <c r="O878" s="52"/>
      <c r="P878" s="52"/>
      <c r="Q878" s="52"/>
      <c r="R878" s="52"/>
      <c r="S878" s="52"/>
    </row>
    <row r="879" spans="2:19" ht="15.6" x14ac:dyDescent="0.3">
      <c r="B879" s="52"/>
      <c r="C879" s="52"/>
      <c r="D879" s="52"/>
      <c r="E879" s="52"/>
      <c r="F879" s="52"/>
      <c r="G879" s="52"/>
      <c r="H879" s="52"/>
      <c r="I879" s="52"/>
      <c r="J879" s="52"/>
      <c r="K879" s="52"/>
      <c r="L879" s="52"/>
      <c r="M879" s="52"/>
      <c r="N879" s="52"/>
      <c r="O879" s="52"/>
      <c r="P879" s="52"/>
      <c r="Q879" s="52"/>
      <c r="R879" s="52"/>
      <c r="S879" s="52"/>
    </row>
    <row r="880" spans="2:19" ht="15.6" x14ac:dyDescent="0.3">
      <c r="B880" s="52"/>
      <c r="C880" s="52"/>
      <c r="D880" s="52"/>
      <c r="E880" s="52"/>
      <c r="F880" s="52"/>
      <c r="G880" s="52"/>
      <c r="H880" s="52"/>
      <c r="I880" s="52"/>
      <c r="J880" s="52"/>
      <c r="K880" s="52"/>
      <c r="L880" s="52"/>
      <c r="M880" s="52"/>
      <c r="N880" s="52"/>
      <c r="O880" s="52"/>
      <c r="P880" s="52"/>
      <c r="Q880" s="52"/>
      <c r="R880" s="52"/>
      <c r="S880" s="52"/>
    </row>
    <row r="881" spans="2:19" ht="15.6" x14ac:dyDescent="0.3">
      <c r="B881" s="52"/>
      <c r="C881" s="52"/>
      <c r="D881" s="52"/>
      <c r="E881" s="52"/>
      <c r="F881" s="52"/>
      <c r="G881" s="52"/>
      <c r="H881" s="52"/>
      <c r="I881" s="52"/>
      <c r="J881" s="52"/>
      <c r="K881" s="52"/>
      <c r="L881" s="52"/>
      <c r="M881" s="52"/>
      <c r="N881" s="52"/>
      <c r="O881" s="52"/>
      <c r="P881" s="52"/>
      <c r="Q881" s="52"/>
      <c r="R881" s="52"/>
      <c r="S881" s="52"/>
    </row>
    <row r="882" spans="2:19" ht="15.6" x14ac:dyDescent="0.3">
      <c r="B882" s="52"/>
      <c r="C882" s="52"/>
      <c r="D882" s="52"/>
      <c r="E882" s="52"/>
      <c r="F882" s="52"/>
      <c r="G882" s="52"/>
      <c r="H882" s="52"/>
      <c r="I882" s="52"/>
      <c r="J882" s="52"/>
      <c r="K882" s="52"/>
      <c r="L882" s="52"/>
      <c r="M882" s="52"/>
      <c r="N882" s="52"/>
      <c r="O882" s="52"/>
      <c r="P882" s="52"/>
      <c r="Q882" s="52"/>
      <c r="R882" s="52"/>
      <c r="S882" s="52"/>
    </row>
    <row r="883" spans="2:19" ht="15.6" x14ac:dyDescent="0.3">
      <c r="B883" s="52"/>
      <c r="C883" s="52"/>
      <c r="D883" s="52"/>
      <c r="E883" s="52"/>
      <c r="F883" s="52"/>
      <c r="G883" s="52"/>
      <c r="H883" s="52"/>
      <c r="I883" s="52"/>
      <c r="J883" s="52"/>
      <c r="K883" s="52"/>
      <c r="L883" s="52"/>
      <c r="M883" s="52"/>
      <c r="N883" s="52"/>
      <c r="O883" s="52"/>
      <c r="P883" s="52"/>
      <c r="Q883" s="52"/>
      <c r="R883" s="52"/>
      <c r="S883" s="52"/>
    </row>
    <row r="884" spans="2:19" ht="15.6" x14ac:dyDescent="0.3">
      <c r="B884" s="52"/>
      <c r="C884" s="52"/>
      <c r="D884" s="52"/>
      <c r="E884" s="52"/>
      <c r="F884" s="52"/>
      <c r="G884" s="52"/>
      <c r="H884" s="52"/>
      <c r="I884" s="52"/>
      <c r="J884" s="52"/>
      <c r="K884" s="52"/>
      <c r="L884" s="52"/>
      <c r="M884" s="52"/>
      <c r="N884" s="52"/>
      <c r="O884" s="52"/>
      <c r="P884" s="52"/>
      <c r="Q884" s="52"/>
      <c r="R884" s="52"/>
      <c r="S884" s="52"/>
    </row>
    <row r="885" spans="2:19" ht="15.6" x14ac:dyDescent="0.3">
      <c r="B885" s="52"/>
      <c r="C885" s="52"/>
      <c r="D885" s="52"/>
      <c r="E885" s="52"/>
      <c r="F885" s="52"/>
      <c r="G885" s="52"/>
      <c r="H885" s="52"/>
      <c r="I885" s="52"/>
      <c r="J885" s="52"/>
      <c r="K885" s="52"/>
      <c r="L885" s="52"/>
      <c r="M885" s="52"/>
      <c r="N885" s="52"/>
      <c r="O885" s="52"/>
      <c r="P885" s="52"/>
      <c r="Q885" s="52"/>
      <c r="R885" s="52"/>
      <c r="S885" s="52"/>
    </row>
    <row r="886" spans="2:19" ht="15.6" x14ac:dyDescent="0.3">
      <c r="B886" s="52"/>
      <c r="C886" s="52"/>
      <c r="D886" s="52"/>
      <c r="E886" s="52"/>
      <c r="F886" s="52"/>
      <c r="G886" s="52"/>
      <c r="H886" s="52"/>
      <c r="I886" s="52"/>
      <c r="J886" s="52"/>
      <c r="K886" s="52"/>
      <c r="L886" s="52"/>
      <c r="M886" s="52"/>
      <c r="N886" s="52"/>
      <c r="O886" s="52"/>
      <c r="P886" s="52"/>
      <c r="Q886" s="52"/>
      <c r="R886" s="52"/>
      <c r="S886" s="52"/>
    </row>
    <row r="887" spans="2:19" ht="15.6" x14ac:dyDescent="0.3">
      <c r="B887" s="52"/>
      <c r="C887" s="52"/>
      <c r="D887" s="52"/>
      <c r="E887" s="52"/>
      <c r="F887" s="52"/>
      <c r="G887" s="52"/>
      <c r="H887" s="52"/>
      <c r="I887" s="52"/>
      <c r="J887" s="52"/>
      <c r="K887" s="52"/>
      <c r="L887" s="52"/>
      <c r="M887" s="52"/>
      <c r="N887" s="52"/>
      <c r="O887" s="52"/>
      <c r="P887" s="52"/>
      <c r="Q887" s="52"/>
      <c r="R887" s="52"/>
      <c r="S887" s="52"/>
    </row>
    <row r="888" spans="2:19" ht="15.6" x14ac:dyDescent="0.3">
      <c r="B888" s="52"/>
      <c r="C888" s="52"/>
      <c r="D888" s="52"/>
      <c r="E888" s="52"/>
      <c r="F888" s="52"/>
      <c r="G888" s="52"/>
      <c r="H888" s="52"/>
      <c r="I888" s="52"/>
      <c r="J888" s="52"/>
      <c r="K888" s="52"/>
      <c r="L888" s="52"/>
      <c r="M888" s="52"/>
      <c r="N888" s="52"/>
      <c r="O888" s="52"/>
      <c r="P888" s="52"/>
      <c r="Q888" s="52"/>
      <c r="R888" s="52"/>
      <c r="S888" s="52"/>
    </row>
    <row r="889" spans="2:19" ht="15.6" x14ac:dyDescent="0.3">
      <c r="B889" s="52"/>
      <c r="C889" s="52"/>
      <c r="D889" s="52"/>
      <c r="E889" s="52"/>
      <c r="F889" s="52"/>
      <c r="G889" s="52"/>
      <c r="H889" s="52"/>
      <c r="I889" s="52"/>
      <c r="J889" s="52"/>
      <c r="K889" s="52"/>
      <c r="L889" s="52"/>
      <c r="M889" s="52"/>
      <c r="N889" s="52"/>
      <c r="O889" s="52"/>
      <c r="P889" s="52"/>
      <c r="Q889" s="52"/>
      <c r="R889" s="52"/>
      <c r="S889" s="52"/>
    </row>
    <row r="890" spans="2:19" ht="15.6" x14ac:dyDescent="0.3">
      <c r="B890" s="52"/>
      <c r="C890" s="52"/>
      <c r="D890" s="52"/>
      <c r="E890" s="52"/>
      <c r="F890" s="52"/>
      <c r="G890" s="52"/>
      <c r="H890" s="52"/>
      <c r="I890" s="52"/>
      <c r="J890" s="52"/>
      <c r="K890" s="52"/>
      <c r="L890" s="52"/>
      <c r="M890" s="52"/>
      <c r="N890" s="52"/>
      <c r="O890" s="52"/>
      <c r="P890" s="52"/>
      <c r="Q890" s="52"/>
      <c r="R890" s="52"/>
      <c r="S890" s="52"/>
    </row>
    <row r="891" spans="2:19" ht="15.6" x14ac:dyDescent="0.3">
      <c r="B891" s="52"/>
      <c r="C891" s="52"/>
      <c r="D891" s="52"/>
      <c r="E891" s="52"/>
      <c r="F891" s="52"/>
      <c r="G891" s="52"/>
      <c r="H891" s="52"/>
      <c r="I891" s="52"/>
      <c r="J891" s="52"/>
      <c r="K891" s="52"/>
      <c r="L891" s="52"/>
      <c r="M891" s="52"/>
      <c r="N891" s="52"/>
      <c r="O891" s="52"/>
      <c r="P891" s="52"/>
      <c r="Q891" s="52"/>
      <c r="R891" s="52"/>
      <c r="S891" s="52"/>
    </row>
    <row r="892" spans="2:19" ht="15.6" x14ac:dyDescent="0.3">
      <c r="B892" s="52"/>
      <c r="C892" s="52"/>
      <c r="D892" s="52"/>
      <c r="E892" s="52"/>
      <c r="F892" s="52"/>
      <c r="G892" s="52"/>
      <c r="H892" s="52"/>
      <c r="I892" s="52"/>
      <c r="J892" s="52"/>
      <c r="K892" s="52"/>
      <c r="L892" s="52"/>
      <c r="M892" s="52"/>
      <c r="N892" s="52"/>
      <c r="O892" s="52"/>
      <c r="P892" s="52"/>
      <c r="Q892" s="52"/>
      <c r="R892" s="52"/>
      <c r="S892" s="52"/>
    </row>
    <row r="893" spans="2:19" ht="15.6" x14ac:dyDescent="0.3">
      <c r="B893" s="52"/>
      <c r="C893" s="52"/>
      <c r="D893" s="52"/>
      <c r="E893" s="52"/>
      <c r="F893" s="52"/>
      <c r="G893" s="52"/>
      <c r="H893" s="52"/>
      <c r="I893" s="52"/>
      <c r="J893" s="52"/>
      <c r="K893" s="52"/>
      <c r="L893" s="52"/>
      <c r="M893" s="52"/>
      <c r="N893" s="52"/>
      <c r="O893" s="52"/>
      <c r="P893" s="52"/>
      <c r="Q893" s="52"/>
      <c r="R893" s="52"/>
      <c r="S893" s="52"/>
    </row>
    <row r="894" spans="2:19" ht="15.6" x14ac:dyDescent="0.3">
      <c r="B894" s="52"/>
      <c r="C894" s="52"/>
      <c r="D894" s="52"/>
      <c r="E894" s="52"/>
      <c r="F894" s="52"/>
      <c r="G894" s="52"/>
      <c r="H894" s="52"/>
      <c r="I894" s="52"/>
      <c r="J894" s="52"/>
      <c r="K894" s="52"/>
      <c r="L894" s="52"/>
      <c r="M894" s="52"/>
      <c r="N894" s="52"/>
      <c r="O894" s="52"/>
      <c r="P894" s="52"/>
      <c r="Q894" s="52"/>
      <c r="R894" s="52"/>
      <c r="S894" s="52"/>
    </row>
    <row r="895" spans="2:19" ht="15.6" x14ac:dyDescent="0.3">
      <c r="B895" s="52"/>
      <c r="C895" s="52"/>
      <c r="D895" s="52"/>
      <c r="E895" s="52"/>
      <c r="F895" s="52"/>
      <c r="G895" s="52"/>
      <c r="H895" s="52"/>
      <c r="I895" s="52"/>
      <c r="J895" s="52"/>
      <c r="K895" s="52"/>
      <c r="L895" s="52"/>
      <c r="M895" s="52"/>
      <c r="N895" s="52"/>
      <c r="O895" s="52"/>
      <c r="P895" s="52"/>
      <c r="Q895" s="52"/>
      <c r="R895" s="52"/>
      <c r="S895" s="52"/>
    </row>
    <row r="896" spans="2:19" ht="15.6" x14ac:dyDescent="0.3">
      <c r="B896" s="52"/>
      <c r="C896" s="52"/>
      <c r="D896" s="52"/>
      <c r="E896" s="52"/>
      <c r="F896" s="52"/>
      <c r="G896" s="52"/>
      <c r="H896" s="52"/>
      <c r="I896" s="52"/>
      <c r="J896" s="52"/>
      <c r="K896" s="52"/>
      <c r="L896" s="52"/>
      <c r="M896" s="52"/>
      <c r="N896" s="52"/>
      <c r="O896" s="52"/>
      <c r="P896" s="52"/>
      <c r="Q896" s="52"/>
      <c r="R896" s="52"/>
      <c r="S896" s="52"/>
    </row>
    <row r="897" spans="2:19" ht="15.6" x14ac:dyDescent="0.3">
      <c r="B897" s="52"/>
      <c r="C897" s="52"/>
      <c r="D897" s="52"/>
      <c r="E897" s="52"/>
      <c r="F897" s="52"/>
      <c r="G897" s="52"/>
      <c r="H897" s="52"/>
      <c r="I897" s="52"/>
      <c r="J897" s="52"/>
      <c r="K897" s="52"/>
      <c r="L897" s="52"/>
      <c r="M897" s="52"/>
      <c r="N897" s="52"/>
      <c r="O897" s="52"/>
      <c r="P897" s="52"/>
      <c r="Q897" s="52"/>
      <c r="R897" s="52"/>
      <c r="S897" s="52"/>
    </row>
    <row r="898" spans="2:19" ht="15.6" x14ac:dyDescent="0.3">
      <c r="B898" s="52"/>
      <c r="C898" s="52"/>
      <c r="D898" s="52"/>
      <c r="E898" s="52"/>
      <c r="F898" s="52"/>
      <c r="G898" s="52"/>
      <c r="H898" s="52"/>
      <c r="I898" s="52"/>
      <c r="J898" s="52"/>
      <c r="K898" s="52"/>
      <c r="L898" s="52"/>
      <c r="M898" s="52"/>
      <c r="N898" s="52"/>
      <c r="O898" s="52"/>
      <c r="P898" s="52"/>
      <c r="Q898" s="52"/>
      <c r="R898" s="52"/>
      <c r="S898" s="52"/>
    </row>
    <row r="899" spans="2:19" ht="15.6" x14ac:dyDescent="0.3">
      <c r="B899" s="52"/>
      <c r="C899" s="52"/>
      <c r="D899" s="52"/>
      <c r="E899" s="52"/>
      <c r="F899" s="52"/>
      <c r="G899" s="52"/>
      <c r="H899" s="52"/>
      <c r="I899" s="52"/>
      <c r="J899" s="52"/>
      <c r="K899" s="52"/>
      <c r="L899" s="52"/>
      <c r="M899" s="52"/>
      <c r="N899" s="52"/>
      <c r="O899" s="52"/>
      <c r="P899" s="52"/>
      <c r="Q899" s="52"/>
      <c r="R899" s="52"/>
      <c r="S899" s="52"/>
    </row>
    <row r="900" spans="2:19" ht="15.6" x14ac:dyDescent="0.3">
      <c r="B900" s="52"/>
      <c r="C900" s="52"/>
      <c r="D900" s="52"/>
      <c r="E900" s="52"/>
      <c r="F900" s="52"/>
      <c r="G900" s="52"/>
      <c r="H900" s="52"/>
      <c r="I900" s="52"/>
      <c r="J900" s="52"/>
      <c r="K900" s="52"/>
      <c r="L900" s="52"/>
      <c r="M900" s="52"/>
      <c r="N900" s="52"/>
      <c r="O900" s="52"/>
      <c r="P900" s="52"/>
      <c r="Q900" s="52"/>
      <c r="R900" s="52"/>
      <c r="S900" s="52"/>
    </row>
    <row r="901" spans="2:19" ht="15.6" x14ac:dyDescent="0.3">
      <c r="B901" s="52"/>
      <c r="C901" s="52"/>
      <c r="D901" s="52"/>
      <c r="E901" s="52"/>
      <c r="F901" s="52"/>
      <c r="G901" s="52"/>
      <c r="H901" s="52"/>
      <c r="I901" s="52"/>
      <c r="J901" s="52"/>
      <c r="K901" s="52"/>
      <c r="L901" s="52"/>
      <c r="M901" s="52"/>
      <c r="N901" s="52"/>
      <c r="O901" s="52"/>
      <c r="P901" s="52"/>
      <c r="Q901" s="52"/>
      <c r="R901" s="52"/>
      <c r="S901" s="52"/>
    </row>
    <row r="902" spans="2:19" ht="15.6" x14ac:dyDescent="0.3">
      <c r="B902" s="52"/>
      <c r="C902" s="52"/>
      <c r="D902" s="52"/>
      <c r="E902" s="52"/>
      <c r="F902" s="52"/>
      <c r="G902" s="52"/>
      <c r="H902" s="52"/>
      <c r="I902" s="52"/>
      <c r="J902" s="52"/>
      <c r="K902" s="52"/>
      <c r="L902" s="52"/>
      <c r="M902" s="52"/>
      <c r="N902" s="52"/>
      <c r="O902" s="52"/>
      <c r="P902" s="52"/>
      <c r="Q902" s="52"/>
      <c r="R902" s="52"/>
      <c r="S902" s="52"/>
    </row>
    <row r="903" spans="2:19" ht="15.6" x14ac:dyDescent="0.3">
      <c r="B903" s="52"/>
      <c r="C903" s="52"/>
      <c r="D903" s="52"/>
      <c r="E903" s="52"/>
      <c r="F903" s="52"/>
      <c r="G903" s="52"/>
      <c r="H903" s="52"/>
      <c r="I903" s="52"/>
      <c r="J903" s="52"/>
      <c r="K903" s="52"/>
      <c r="L903" s="52"/>
      <c r="M903" s="52"/>
      <c r="N903" s="52"/>
      <c r="O903" s="52"/>
      <c r="P903" s="52"/>
      <c r="Q903" s="52"/>
      <c r="R903" s="52"/>
      <c r="S903" s="52"/>
    </row>
    <row r="904" spans="2:19" ht="15.6" x14ac:dyDescent="0.3">
      <c r="B904" s="52"/>
      <c r="C904" s="52"/>
      <c r="D904" s="52"/>
      <c r="E904" s="52"/>
      <c r="F904" s="52"/>
      <c r="G904" s="52"/>
      <c r="H904" s="52"/>
      <c r="I904" s="52"/>
      <c r="J904" s="52"/>
      <c r="K904" s="52"/>
      <c r="L904" s="52"/>
      <c r="M904" s="52"/>
      <c r="N904" s="52"/>
      <c r="O904" s="52"/>
      <c r="P904" s="52"/>
      <c r="Q904" s="52"/>
      <c r="R904" s="52"/>
      <c r="S904" s="52"/>
    </row>
    <row r="905" spans="2:19" ht="15.6" x14ac:dyDescent="0.3">
      <c r="B905" s="52"/>
      <c r="C905" s="52"/>
      <c r="D905" s="52"/>
      <c r="E905" s="52"/>
      <c r="F905" s="52"/>
      <c r="G905" s="52"/>
      <c r="H905" s="52"/>
      <c r="I905" s="52"/>
      <c r="J905" s="52"/>
      <c r="K905" s="52"/>
      <c r="L905" s="52"/>
      <c r="M905" s="52"/>
      <c r="N905" s="52"/>
      <c r="O905" s="52"/>
      <c r="P905" s="52"/>
      <c r="Q905" s="52"/>
      <c r="R905" s="52"/>
      <c r="S905" s="52"/>
    </row>
    <row r="906" spans="2:19" ht="15.6" x14ac:dyDescent="0.3">
      <c r="B906" s="52"/>
      <c r="C906" s="52"/>
      <c r="D906" s="52"/>
      <c r="E906" s="52"/>
      <c r="F906" s="52"/>
      <c r="G906" s="52"/>
      <c r="H906" s="52"/>
      <c r="I906" s="52"/>
      <c r="J906" s="52"/>
      <c r="K906" s="52"/>
      <c r="L906" s="52"/>
      <c r="M906" s="52"/>
      <c r="N906" s="52"/>
      <c r="O906" s="52"/>
      <c r="P906" s="52"/>
      <c r="Q906" s="52"/>
      <c r="R906" s="52"/>
      <c r="S906" s="52"/>
    </row>
    <row r="907" spans="2:19" ht="15.6" x14ac:dyDescent="0.3">
      <c r="B907" s="52"/>
      <c r="C907" s="52"/>
      <c r="D907" s="52"/>
      <c r="E907" s="52"/>
      <c r="F907" s="52"/>
      <c r="G907" s="52"/>
      <c r="H907" s="52"/>
      <c r="I907" s="52"/>
      <c r="J907" s="52"/>
      <c r="K907" s="52"/>
      <c r="L907" s="52"/>
      <c r="M907" s="52"/>
      <c r="N907" s="52"/>
      <c r="O907" s="52"/>
      <c r="P907" s="52"/>
      <c r="Q907" s="52"/>
      <c r="R907" s="52"/>
      <c r="S907" s="52"/>
    </row>
    <row r="908" spans="2:19" ht="15.6" x14ac:dyDescent="0.3">
      <c r="B908" s="52"/>
      <c r="C908" s="52"/>
      <c r="D908" s="52"/>
      <c r="E908" s="52"/>
      <c r="F908" s="52"/>
      <c r="G908" s="52"/>
      <c r="H908" s="52"/>
      <c r="I908" s="52"/>
      <c r="J908" s="52"/>
      <c r="K908" s="52"/>
      <c r="L908" s="52"/>
      <c r="M908" s="52"/>
      <c r="N908" s="52"/>
      <c r="O908" s="52"/>
      <c r="P908" s="52"/>
      <c r="Q908" s="52"/>
      <c r="R908" s="52"/>
      <c r="S908" s="52"/>
    </row>
    <row r="909" spans="2:19" ht="15.6" x14ac:dyDescent="0.3">
      <c r="B909" s="52"/>
      <c r="C909" s="52"/>
      <c r="D909" s="52"/>
      <c r="E909" s="52"/>
      <c r="F909" s="52"/>
      <c r="G909" s="52"/>
      <c r="H909" s="52"/>
      <c r="I909" s="52"/>
      <c r="J909" s="52"/>
      <c r="K909" s="52"/>
      <c r="L909" s="52"/>
      <c r="M909" s="52"/>
      <c r="N909" s="52"/>
      <c r="O909" s="52"/>
      <c r="P909" s="52"/>
      <c r="Q909" s="52"/>
      <c r="R909" s="52"/>
      <c r="S909" s="52"/>
    </row>
    <row r="910" spans="2:19" ht="15.6" x14ac:dyDescent="0.3">
      <c r="B910" s="52"/>
      <c r="C910" s="52"/>
      <c r="D910" s="52"/>
      <c r="E910" s="52"/>
      <c r="F910" s="52"/>
      <c r="G910" s="52"/>
      <c r="H910" s="52"/>
      <c r="I910" s="52"/>
      <c r="J910" s="52"/>
      <c r="K910" s="52"/>
      <c r="L910" s="52"/>
      <c r="M910" s="52"/>
      <c r="N910" s="52"/>
      <c r="O910" s="52"/>
      <c r="P910" s="52"/>
      <c r="Q910" s="52"/>
      <c r="R910" s="52"/>
      <c r="S910" s="52"/>
    </row>
    <row r="911" spans="2:19" ht="15.6" x14ac:dyDescent="0.3">
      <c r="B911" s="52"/>
      <c r="C911" s="52"/>
      <c r="D911" s="52"/>
      <c r="E911" s="52"/>
      <c r="F911" s="52"/>
      <c r="G911" s="52"/>
      <c r="H911" s="52"/>
      <c r="I911" s="52"/>
      <c r="J911" s="52"/>
      <c r="K911" s="52"/>
      <c r="L911" s="52"/>
      <c r="M911" s="52"/>
      <c r="N911" s="52"/>
      <c r="O911" s="52"/>
      <c r="P911" s="52"/>
      <c r="Q911" s="52"/>
      <c r="R911" s="52"/>
      <c r="S911" s="52"/>
    </row>
    <row r="912" spans="2:19" ht="15.6" x14ac:dyDescent="0.3">
      <c r="B912" s="52"/>
      <c r="C912" s="52"/>
      <c r="D912" s="52"/>
      <c r="E912" s="52"/>
      <c r="F912" s="52"/>
      <c r="G912" s="52"/>
      <c r="H912" s="52"/>
      <c r="I912" s="52"/>
      <c r="J912" s="52"/>
      <c r="K912" s="52"/>
      <c r="L912" s="52"/>
      <c r="M912" s="52"/>
      <c r="N912" s="52"/>
      <c r="O912" s="52"/>
      <c r="P912" s="52"/>
      <c r="Q912" s="52"/>
      <c r="R912" s="52"/>
      <c r="S912" s="52"/>
    </row>
    <row r="913" spans="2:19" ht="15.6" x14ac:dyDescent="0.3">
      <c r="B913" s="52"/>
      <c r="C913" s="52"/>
      <c r="D913" s="52"/>
      <c r="E913" s="52"/>
      <c r="F913" s="52"/>
      <c r="G913" s="52"/>
      <c r="H913" s="52"/>
      <c r="I913" s="52"/>
      <c r="J913" s="52"/>
      <c r="K913" s="52"/>
      <c r="L913" s="52"/>
      <c r="M913" s="52"/>
      <c r="N913" s="52"/>
      <c r="O913" s="52"/>
      <c r="P913" s="52"/>
      <c r="Q913" s="52"/>
      <c r="R913" s="52"/>
      <c r="S913" s="52"/>
    </row>
    <row r="914" spans="2:19" ht="15.6" x14ac:dyDescent="0.3">
      <c r="B914" s="52"/>
      <c r="C914" s="52"/>
      <c r="D914" s="52"/>
      <c r="E914" s="52"/>
      <c r="F914" s="52"/>
      <c r="G914" s="52"/>
      <c r="H914" s="52"/>
      <c r="I914" s="52"/>
      <c r="J914" s="52"/>
      <c r="K914" s="52"/>
      <c r="L914" s="52"/>
      <c r="M914" s="52"/>
      <c r="N914" s="52"/>
      <c r="O914" s="52"/>
      <c r="P914" s="52"/>
      <c r="Q914" s="52"/>
      <c r="R914" s="52"/>
      <c r="S914" s="52"/>
    </row>
    <row r="915" spans="2:19" ht="15.6" x14ac:dyDescent="0.3">
      <c r="B915" s="52"/>
      <c r="C915" s="52"/>
      <c r="D915" s="52"/>
      <c r="E915" s="52"/>
      <c r="F915" s="52"/>
      <c r="G915" s="52"/>
      <c r="H915" s="52"/>
      <c r="I915" s="52"/>
      <c r="J915" s="52"/>
      <c r="K915" s="52"/>
      <c r="L915" s="52"/>
      <c r="M915" s="52"/>
      <c r="N915" s="52"/>
      <c r="O915" s="52"/>
      <c r="P915" s="52"/>
      <c r="Q915" s="52"/>
      <c r="R915" s="52"/>
      <c r="S915" s="52"/>
    </row>
    <row r="916" spans="2:19" ht="15.6" x14ac:dyDescent="0.3">
      <c r="B916" s="52"/>
      <c r="C916" s="52"/>
      <c r="D916" s="52"/>
      <c r="E916" s="52"/>
      <c r="F916" s="52"/>
      <c r="G916" s="52"/>
      <c r="H916" s="52"/>
      <c r="I916" s="52"/>
      <c r="J916" s="52"/>
      <c r="K916" s="52"/>
      <c r="L916" s="52"/>
      <c r="M916" s="52"/>
      <c r="N916" s="52"/>
      <c r="O916" s="52"/>
      <c r="P916" s="52"/>
      <c r="Q916" s="52"/>
      <c r="R916" s="52"/>
      <c r="S916" s="52"/>
    </row>
    <row r="917" spans="2:19" ht="15.6" x14ac:dyDescent="0.3">
      <c r="B917" s="52"/>
      <c r="C917" s="52"/>
      <c r="D917" s="52"/>
      <c r="E917" s="52"/>
      <c r="F917" s="52"/>
      <c r="G917" s="52"/>
      <c r="H917" s="52"/>
      <c r="I917" s="52"/>
      <c r="J917" s="52"/>
      <c r="K917" s="52"/>
      <c r="L917" s="52"/>
      <c r="M917" s="52"/>
      <c r="N917" s="52"/>
      <c r="O917" s="52"/>
      <c r="P917" s="52"/>
      <c r="Q917" s="52"/>
      <c r="R917" s="52"/>
      <c r="S917" s="52"/>
    </row>
    <row r="918" spans="2:19" ht="15.6" x14ac:dyDescent="0.3">
      <c r="B918" s="52"/>
      <c r="C918" s="52"/>
      <c r="D918" s="52"/>
      <c r="E918" s="52"/>
      <c r="F918" s="52"/>
      <c r="G918" s="52"/>
      <c r="H918" s="52"/>
      <c r="I918" s="52"/>
      <c r="J918" s="52"/>
      <c r="K918" s="52"/>
      <c r="L918" s="52"/>
      <c r="M918" s="52"/>
      <c r="N918" s="52"/>
      <c r="O918" s="52"/>
      <c r="P918" s="52"/>
      <c r="Q918" s="52"/>
      <c r="R918" s="52"/>
      <c r="S918" s="52"/>
    </row>
    <row r="919" spans="2:19" ht="15.6" x14ac:dyDescent="0.3">
      <c r="B919" s="52"/>
      <c r="C919" s="52"/>
      <c r="D919" s="52"/>
      <c r="E919" s="52"/>
      <c r="F919" s="52"/>
      <c r="G919" s="52"/>
      <c r="H919" s="52"/>
      <c r="I919" s="52"/>
      <c r="J919" s="52"/>
      <c r="K919" s="52"/>
      <c r="L919" s="52"/>
      <c r="M919" s="52"/>
      <c r="N919" s="52"/>
      <c r="O919" s="52"/>
      <c r="P919" s="52"/>
      <c r="Q919" s="52"/>
      <c r="R919" s="52"/>
      <c r="S919" s="52"/>
    </row>
    <row r="920" spans="2:19" ht="15.6" x14ac:dyDescent="0.3">
      <c r="B920" s="52"/>
      <c r="C920" s="52"/>
      <c r="D920" s="52"/>
      <c r="E920" s="52"/>
      <c r="F920" s="52"/>
      <c r="G920" s="52"/>
      <c r="H920" s="52"/>
      <c r="I920" s="52"/>
      <c r="J920" s="52"/>
      <c r="K920" s="52"/>
      <c r="L920" s="52"/>
      <c r="M920" s="52"/>
      <c r="N920" s="52"/>
      <c r="O920" s="52"/>
      <c r="P920" s="52"/>
      <c r="Q920" s="52"/>
      <c r="R920" s="52"/>
      <c r="S920" s="52"/>
    </row>
    <row r="921" spans="2:19" ht="15.6" x14ac:dyDescent="0.3">
      <c r="B921" s="52"/>
      <c r="C921" s="52"/>
      <c r="D921" s="52"/>
      <c r="E921" s="52"/>
      <c r="F921" s="52"/>
      <c r="G921" s="52"/>
      <c r="H921" s="52"/>
      <c r="I921" s="52"/>
      <c r="J921" s="52"/>
      <c r="K921" s="52"/>
      <c r="L921" s="52"/>
      <c r="M921" s="52"/>
      <c r="N921" s="52"/>
      <c r="O921" s="52"/>
      <c r="P921" s="52"/>
      <c r="Q921" s="52"/>
      <c r="R921" s="52"/>
      <c r="S921" s="52"/>
    </row>
    <row r="922" spans="2:19" ht="15.6" x14ac:dyDescent="0.3">
      <c r="B922" s="52"/>
      <c r="C922" s="52"/>
      <c r="D922" s="52"/>
      <c r="E922" s="52"/>
      <c r="F922" s="52"/>
      <c r="G922" s="52"/>
      <c r="H922" s="52"/>
      <c r="I922" s="52"/>
      <c r="J922" s="52"/>
      <c r="K922" s="52"/>
      <c r="L922" s="52"/>
      <c r="M922" s="52"/>
      <c r="N922" s="52"/>
      <c r="O922" s="52"/>
      <c r="P922" s="52"/>
      <c r="Q922" s="52"/>
      <c r="R922" s="52"/>
      <c r="S922" s="52"/>
    </row>
    <row r="923" spans="2:19" ht="15.6" x14ac:dyDescent="0.3">
      <c r="B923" s="52"/>
      <c r="C923" s="52"/>
      <c r="D923" s="52"/>
      <c r="E923" s="52"/>
      <c r="F923" s="52"/>
      <c r="G923" s="52"/>
      <c r="H923" s="52"/>
      <c r="I923" s="52"/>
      <c r="J923" s="52"/>
      <c r="K923" s="52"/>
      <c r="L923" s="52"/>
      <c r="M923" s="52"/>
      <c r="N923" s="52"/>
      <c r="O923" s="52"/>
      <c r="P923" s="52"/>
      <c r="Q923" s="52"/>
      <c r="R923" s="52"/>
      <c r="S923" s="52"/>
    </row>
    <row r="924" spans="2:19" ht="15.6" x14ac:dyDescent="0.3">
      <c r="B924" s="52"/>
      <c r="C924" s="52"/>
      <c r="D924" s="52"/>
      <c r="E924" s="52"/>
      <c r="F924" s="52"/>
      <c r="G924" s="52"/>
      <c r="H924" s="52"/>
      <c r="I924" s="52"/>
      <c r="J924" s="52"/>
      <c r="K924" s="52"/>
      <c r="L924" s="52"/>
      <c r="M924" s="52"/>
      <c r="N924" s="52"/>
      <c r="O924" s="52"/>
      <c r="P924" s="52"/>
      <c r="Q924" s="52"/>
      <c r="R924" s="52"/>
      <c r="S924" s="52"/>
    </row>
    <row r="925" spans="2:19" ht="15.6" x14ac:dyDescent="0.3">
      <c r="B925" s="52"/>
      <c r="C925" s="52"/>
      <c r="D925" s="52"/>
      <c r="E925" s="52"/>
      <c r="F925" s="52"/>
      <c r="G925" s="52"/>
      <c r="H925" s="52"/>
      <c r="I925" s="52"/>
      <c r="J925" s="52"/>
      <c r="K925" s="52"/>
      <c r="L925" s="52"/>
      <c r="M925" s="52"/>
      <c r="N925" s="52"/>
      <c r="O925" s="52"/>
      <c r="P925" s="52"/>
      <c r="Q925" s="52"/>
      <c r="R925" s="52"/>
      <c r="S925" s="52"/>
    </row>
    <row r="926" spans="2:19" ht="15.6" x14ac:dyDescent="0.3">
      <c r="B926" s="52"/>
      <c r="C926" s="52"/>
      <c r="D926" s="52"/>
      <c r="E926" s="52"/>
      <c r="F926" s="52"/>
      <c r="G926" s="52"/>
      <c r="H926" s="52"/>
      <c r="I926" s="52"/>
      <c r="J926" s="52"/>
      <c r="K926" s="52"/>
      <c r="L926" s="52"/>
      <c r="M926" s="52"/>
      <c r="N926" s="52"/>
      <c r="O926" s="52"/>
      <c r="P926" s="52"/>
      <c r="Q926" s="52"/>
      <c r="R926" s="52"/>
      <c r="S926" s="52"/>
    </row>
    <row r="927" spans="2:19" ht="15.6" x14ac:dyDescent="0.3">
      <c r="B927" s="52"/>
      <c r="C927" s="52"/>
      <c r="D927" s="52"/>
      <c r="E927" s="52"/>
      <c r="F927" s="52"/>
      <c r="G927" s="52"/>
      <c r="H927" s="52"/>
      <c r="I927" s="52"/>
      <c r="J927" s="52"/>
      <c r="K927" s="52"/>
      <c r="L927" s="52"/>
      <c r="M927" s="52"/>
      <c r="N927" s="52"/>
      <c r="O927" s="52"/>
      <c r="P927" s="52"/>
      <c r="Q927" s="52"/>
      <c r="R927" s="52"/>
      <c r="S927" s="52"/>
    </row>
    <row r="928" spans="2:19" ht="15.6" x14ac:dyDescent="0.3">
      <c r="B928" s="52"/>
      <c r="C928" s="52"/>
      <c r="D928" s="52"/>
      <c r="E928" s="52"/>
      <c r="F928" s="52"/>
      <c r="G928" s="52"/>
      <c r="H928" s="52"/>
      <c r="I928" s="52"/>
      <c r="J928" s="52"/>
      <c r="K928" s="52"/>
      <c r="L928" s="52"/>
      <c r="M928" s="52"/>
      <c r="N928" s="52"/>
      <c r="O928" s="52"/>
      <c r="P928" s="52"/>
      <c r="Q928" s="52"/>
      <c r="R928" s="52"/>
      <c r="S928" s="52"/>
    </row>
    <row r="929" spans="2:19" ht="15.6" x14ac:dyDescent="0.3">
      <c r="B929" s="52"/>
      <c r="C929" s="52"/>
      <c r="D929" s="52"/>
      <c r="E929" s="52"/>
      <c r="F929" s="52"/>
      <c r="G929" s="52"/>
      <c r="H929" s="52"/>
      <c r="I929" s="52"/>
      <c r="J929" s="52"/>
      <c r="K929" s="52"/>
      <c r="L929" s="52"/>
      <c r="M929" s="52"/>
      <c r="N929" s="52"/>
      <c r="O929" s="52"/>
      <c r="P929" s="52"/>
      <c r="Q929" s="52"/>
      <c r="R929" s="52"/>
      <c r="S929" s="52"/>
    </row>
    <row r="930" spans="2:19" ht="15.6" x14ac:dyDescent="0.3">
      <c r="B930" s="52"/>
      <c r="C930" s="52"/>
      <c r="D930" s="52"/>
      <c r="E930" s="52"/>
      <c r="F930" s="52"/>
      <c r="G930" s="52"/>
      <c r="H930" s="52"/>
      <c r="I930" s="52"/>
      <c r="J930" s="52"/>
      <c r="K930" s="52"/>
      <c r="L930" s="52"/>
      <c r="M930" s="52"/>
      <c r="N930" s="52"/>
      <c r="O930" s="52"/>
      <c r="P930" s="52"/>
      <c r="Q930" s="52"/>
      <c r="R930" s="52"/>
      <c r="S930" s="52"/>
    </row>
    <row r="931" spans="2:19" ht="15.6" x14ac:dyDescent="0.3">
      <c r="B931" s="52"/>
      <c r="C931" s="52"/>
      <c r="D931" s="52"/>
      <c r="E931" s="52"/>
      <c r="F931" s="52"/>
      <c r="G931" s="52"/>
      <c r="H931" s="52"/>
      <c r="I931" s="52"/>
      <c r="J931" s="52"/>
      <c r="K931" s="52"/>
      <c r="L931" s="52"/>
      <c r="M931" s="52"/>
      <c r="N931" s="52"/>
      <c r="O931" s="52"/>
      <c r="P931" s="52"/>
      <c r="Q931" s="52"/>
      <c r="R931" s="52"/>
      <c r="S931" s="52"/>
    </row>
    <row r="932" spans="2:19" ht="15.6" x14ac:dyDescent="0.3">
      <c r="B932" s="52"/>
      <c r="C932" s="52"/>
      <c r="D932" s="52"/>
      <c r="E932" s="52"/>
      <c r="F932" s="52"/>
      <c r="G932" s="52"/>
      <c r="H932" s="52"/>
      <c r="I932" s="52"/>
      <c r="J932" s="52"/>
      <c r="K932" s="52"/>
      <c r="L932" s="52"/>
      <c r="M932" s="52"/>
      <c r="N932" s="52"/>
      <c r="O932" s="52"/>
      <c r="P932" s="52"/>
      <c r="Q932" s="52"/>
      <c r="R932" s="52"/>
      <c r="S932" s="52"/>
    </row>
    <row r="933" spans="2:19" ht="15.6" x14ac:dyDescent="0.3">
      <c r="B933" s="52"/>
      <c r="C933" s="52"/>
      <c r="D933" s="52"/>
      <c r="E933" s="52"/>
      <c r="F933" s="52"/>
      <c r="G933" s="52"/>
      <c r="H933" s="52"/>
      <c r="I933" s="52"/>
      <c r="J933" s="52"/>
      <c r="K933" s="52"/>
      <c r="L933" s="52"/>
      <c r="M933" s="52"/>
      <c r="N933" s="52"/>
      <c r="O933" s="52"/>
      <c r="P933" s="52"/>
      <c r="Q933" s="52"/>
      <c r="R933" s="52"/>
      <c r="S933" s="52"/>
    </row>
    <row r="934" spans="2:19" ht="15.6" x14ac:dyDescent="0.3">
      <c r="B934" s="52"/>
      <c r="C934" s="52"/>
      <c r="D934" s="52"/>
      <c r="E934" s="52"/>
      <c r="F934" s="52"/>
      <c r="G934" s="52"/>
      <c r="H934" s="52"/>
      <c r="I934" s="52"/>
      <c r="J934" s="52"/>
      <c r="K934" s="52"/>
      <c r="L934" s="52"/>
      <c r="M934" s="52"/>
      <c r="N934" s="52"/>
      <c r="O934" s="52"/>
      <c r="P934" s="52"/>
      <c r="Q934" s="52"/>
      <c r="R934" s="52"/>
      <c r="S934" s="52"/>
    </row>
    <row r="935" spans="2:19" ht="15.6" x14ac:dyDescent="0.3">
      <c r="B935" s="52"/>
      <c r="C935" s="52"/>
      <c r="D935" s="52"/>
      <c r="E935" s="52"/>
      <c r="F935" s="52"/>
      <c r="G935" s="52"/>
      <c r="H935" s="52"/>
      <c r="I935" s="52"/>
      <c r="J935" s="52"/>
      <c r="K935" s="52"/>
      <c r="L935" s="52"/>
      <c r="M935" s="52"/>
      <c r="N935" s="52"/>
      <c r="O935" s="52"/>
      <c r="P935" s="52"/>
      <c r="Q935" s="52"/>
      <c r="R935" s="52"/>
      <c r="S935" s="52"/>
    </row>
    <row r="936" spans="2:19" ht="15.6" x14ac:dyDescent="0.3">
      <c r="B936" s="52"/>
      <c r="C936" s="52"/>
      <c r="D936" s="52"/>
      <c r="E936" s="52"/>
      <c r="F936" s="52"/>
      <c r="G936" s="52"/>
      <c r="H936" s="52"/>
      <c r="I936" s="52"/>
      <c r="J936" s="52"/>
      <c r="K936" s="52"/>
      <c r="L936" s="52"/>
      <c r="M936" s="52"/>
      <c r="N936" s="52"/>
      <c r="O936" s="52"/>
      <c r="P936" s="52"/>
      <c r="Q936" s="52"/>
      <c r="R936" s="52"/>
      <c r="S936" s="52"/>
    </row>
    <row r="937" spans="2:19" ht="15.6" x14ac:dyDescent="0.3">
      <c r="B937" s="52"/>
      <c r="C937" s="52"/>
      <c r="D937" s="52"/>
      <c r="E937" s="52"/>
      <c r="F937" s="52"/>
      <c r="G937" s="52"/>
      <c r="H937" s="52"/>
      <c r="I937" s="52"/>
      <c r="J937" s="52"/>
      <c r="K937" s="52"/>
      <c r="L937" s="52"/>
      <c r="M937" s="52"/>
      <c r="N937" s="52"/>
      <c r="O937" s="52"/>
      <c r="P937" s="52"/>
      <c r="Q937" s="52"/>
      <c r="R937" s="52"/>
      <c r="S937" s="52"/>
    </row>
    <row r="938" spans="2:19" ht="15.6" x14ac:dyDescent="0.3">
      <c r="B938" s="52"/>
      <c r="C938" s="52"/>
      <c r="D938" s="52"/>
      <c r="E938" s="52"/>
      <c r="F938" s="52"/>
      <c r="G938" s="52"/>
      <c r="H938" s="52"/>
      <c r="I938" s="52"/>
      <c r="J938" s="52"/>
      <c r="K938" s="52"/>
      <c r="L938" s="52"/>
      <c r="M938" s="52"/>
      <c r="N938" s="52"/>
      <c r="O938" s="52"/>
      <c r="P938" s="52"/>
      <c r="Q938" s="52"/>
      <c r="R938" s="52"/>
      <c r="S938" s="52"/>
    </row>
    <row r="939" spans="2:19" ht="15.6" x14ac:dyDescent="0.3">
      <c r="B939" s="52"/>
      <c r="C939" s="52"/>
      <c r="D939" s="52"/>
      <c r="E939" s="52"/>
      <c r="F939" s="52"/>
      <c r="G939" s="52"/>
      <c r="H939" s="52"/>
      <c r="I939" s="52"/>
      <c r="J939" s="52"/>
      <c r="K939" s="52"/>
      <c r="L939" s="52"/>
      <c r="M939" s="52"/>
      <c r="N939" s="52"/>
      <c r="O939" s="52"/>
      <c r="P939" s="52"/>
      <c r="Q939" s="52"/>
      <c r="R939" s="52"/>
      <c r="S939" s="52"/>
    </row>
    <row r="940" spans="2:19" ht="15.6" x14ac:dyDescent="0.3">
      <c r="B940" s="52"/>
      <c r="C940" s="52"/>
      <c r="D940" s="52"/>
      <c r="E940" s="52"/>
      <c r="F940" s="52"/>
      <c r="G940" s="52"/>
      <c r="H940" s="52"/>
      <c r="I940" s="52"/>
      <c r="J940" s="52"/>
      <c r="K940" s="52"/>
      <c r="L940" s="52"/>
      <c r="M940" s="52"/>
      <c r="N940" s="52"/>
      <c r="O940" s="52"/>
      <c r="P940" s="52"/>
      <c r="Q940" s="52"/>
      <c r="R940" s="52"/>
      <c r="S940" s="52"/>
    </row>
    <row r="941" spans="2:19" ht="15.6" x14ac:dyDescent="0.3">
      <c r="B941" s="52"/>
      <c r="C941" s="52"/>
      <c r="D941" s="52"/>
      <c r="E941" s="52"/>
      <c r="F941" s="52"/>
      <c r="G941" s="52"/>
      <c r="H941" s="52"/>
      <c r="I941" s="52"/>
      <c r="J941" s="52"/>
      <c r="K941" s="52"/>
      <c r="L941" s="52"/>
      <c r="M941" s="52"/>
      <c r="N941" s="52"/>
      <c r="O941" s="52"/>
      <c r="P941" s="52"/>
      <c r="Q941" s="52"/>
      <c r="R941" s="52"/>
      <c r="S941" s="52"/>
    </row>
    <row r="942" spans="2:19" ht="15.6" x14ac:dyDescent="0.3">
      <c r="B942" s="52"/>
      <c r="C942" s="52"/>
      <c r="D942" s="52"/>
      <c r="E942" s="52"/>
      <c r="F942" s="52"/>
      <c r="G942" s="52"/>
      <c r="H942" s="52"/>
      <c r="I942" s="52"/>
      <c r="J942" s="52"/>
      <c r="K942" s="52"/>
      <c r="L942" s="52"/>
      <c r="M942" s="52"/>
      <c r="N942" s="52"/>
      <c r="O942" s="52"/>
      <c r="P942" s="52"/>
      <c r="Q942" s="52"/>
      <c r="R942" s="52"/>
      <c r="S942" s="52"/>
    </row>
    <row r="943" spans="2:19" ht="15.6" x14ac:dyDescent="0.3">
      <c r="B943" s="52"/>
      <c r="C943" s="52"/>
      <c r="D943" s="52"/>
      <c r="E943" s="52"/>
      <c r="F943" s="52"/>
      <c r="G943" s="52"/>
      <c r="H943" s="52"/>
      <c r="I943" s="52"/>
      <c r="J943" s="52"/>
      <c r="K943" s="52"/>
      <c r="L943" s="52"/>
      <c r="M943" s="52"/>
      <c r="N943" s="52"/>
      <c r="O943" s="52"/>
      <c r="P943" s="52"/>
      <c r="Q943" s="52"/>
      <c r="R943" s="52"/>
      <c r="S943" s="52"/>
    </row>
    <row r="944" spans="2:19" ht="15.6" x14ac:dyDescent="0.3">
      <c r="B944" s="52"/>
      <c r="C944" s="52"/>
      <c r="D944" s="52"/>
      <c r="E944" s="52"/>
      <c r="F944" s="52"/>
      <c r="G944" s="52"/>
      <c r="H944" s="52"/>
      <c r="I944" s="52"/>
      <c r="J944" s="52"/>
      <c r="K944" s="52"/>
      <c r="L944" s="52"/>
      <c r="M944" s="52"/>
      <c r="N944" s="52"/>
      <c r="O944" s="52"/>
      <c r="P944" s="52"/>
      <c r="Q944" s="52"/>
      <c r="R944" s="52"/>
      <c r="S944" s="52"/>
    </row>
    <row r="945" spans="2:19" ht="15.6" x14ac:dyDescent="0.3">
      <c r="B945" s="52"/>
      <c r="C945" s="52"/>
      <c r="D945" s="52"/>
      <c r="E945" s="52"/>
      <c r="F945" s="52"/>
      <c r="G945" s="52"/>
      <c r="H945" s="52"/>
      <c r="I945" s="52"/>
      <c r="J945" s="52"/>
      <c r="K945" s="52"/>
      <c r="L945" s="52"/>
      <c r="M945" s="52"/>
      <c r="N945" s="52"/>
      <c r="O945" s="52"/>
      <c r="P945" s="52"/>
      <c r="Q945" s="52"/>
      <c r="R945" s="52"/>
      <c r="S945" s="52"/>
    </row>
    <row r="946" spans="2:19" ht="15.6" x14ac:dyDescent="0.3">
      <c r="B946" s="52"/>
      <c r="C946" s="52"/>
      <c r="D946" s="52"/>
      <c r="E946" s="52"/>
      <c r="F946" s="52"/>
      <c r="G946" s="52"/>
      <c r="H946" s="52"/>
      <c r="I946" s="52"/>
      <c r="J946" s="52"/>
      <c r="K946" s="52"/>
      <c r="L946" s="52"/>
      <c r="M946" s="52"/>
      <c r="N946" s="52"/>
      <c r="O946" s="52"/>
      <c r="P946" s="52"/>
      <c r="Q946" s="52"/>
      <c r="R946" s="52"/>
      <c r="S946" s="52"/>
    </row>
    <row r="947" spans="2:19" ht="15.6" x14ac:dyDescent="0.3">
      <c r="B947" s="52"/>
      <c r="C947" s="52"/>
      <c r="D947" s="52"/>
      <c r="E947" s="52"/>
      <c r="F947" s="52"/>
      <c r="G947" s="52"/>
      <c r="H947" s="52"/>
      <c r="I947" s="52"/>
      <c r="J947" s="52"/>
      <c r="K947" s="52"/>
      <c r="L947" s="52"/>
      <c r="M947" s="52"/>
      <c r="N947" s="52"/>
      <c r="O947" s="52"/>
      <c r="P947" s="52"/>
      <c r="Q947" s="52"/>
      <c r="R947" s="52"/>
      <c r="S947" s="52"/>
    </row>
    <row r="948" spans="2:19" ht="15.6" x14ac:dyDescent="0.3">
      <c r="B948" s="52"/>
      <c r="C948" s="52"/>
      <c r="D948" s="52"/>
      <c r="E948" s="52"/>
      <c r="F948" s="52"/>
      <c r="G948" s="52"/>
      <c r="H948" s="52"/>
      <c r="I948" s="52"/>
      <c r="J948" s="52"/>
      <c r="K948" s="52"/>
      <c r="L948" s="52"/>
      <c r="M948" s="52"/>
      <c r="N948" s="52"/>
      <c r="O948" s="52"/>
      <c r="P948" s="52"/>
      <c r="Q948" s="52"/>
      <c r="R948" s="52"/>
      <c r="S948" s="52"/>
    </row>
    <row r="949" spans="2:19" ht="15.6" x14ac:dyDescent="0.3">
      <c r="B949" s="52"/>
      <c r="C949" s="52"/>
      <c r="D949" s="52"/>
      <c r="E949" s="52"/>
      <c r="F949" s="52"/>
      <c r="G949" s="52"/>
      <c r="H949" s="52"/>
      <c r="I949" s="52"/>
      <c r="J949" s="52"/>
      <c r="K949" s="52"/>
      <c r="L949" s="52"/>
      <c r="M949" s="52"/>
      <c r="N949" s="52"/>
      <c r="O949" s="52"/>
      <c r="P949" s="52"/>
      <c r="Q949" s="52"/>
      <c r="R949" s="52"/>
      <c r="S949" s="52"/>
    </row>
    <row r="950" spans="2:19" ht="15.6" x14ac:dyDescent="0.3">
      <c r="B950" s="52"/>
      <c r="C950" s="52"/>
      <c r="D950" s="52"/>
      <c r="E950" s="52"/>
      <c r="F950" s="52"/>
      <c r="G950" s="52"/>
      <c r="H950" s="52"/>
      <c r="I950" s="52"/>
      <c r="J950" s="52"/>
      <c r="K950" s="52"/>
      <c r="L950" s="52"/>
      <c r="M950" s="52"/>
      <c r="N950" s="52"/>
      <c r="O950" s="52"/>
      <c r="P950" s="52"/>
      <c r="Q950" s="52"/>
      <c r="R950" s="52"/>
      <c r="S950" s="52"/>
    </row>
    <row r="951" spans="2:19" ht="15.6" x14ac:dyDescent="0.3">
      <c r="B951" s="52"/>
      <c r="C951" s="52"/>
      <c r="D951" s="52"/>
      <c r="E951" s="52"/>
      <c r="F951" s="52"/>
      <c r="G951" s="52"/>
      <c r="H951" s="52"/>
      <c r="I951" s="52"/>
      <c r="J951" s="52"/>
      <c r="K951" s="52"/>
      <c r="L951" s="52"/>
      <c r="M951" s="52"/>
      <c r="N951" s="52"/>
      <c r="O951" s="52"/>
      <c r="P951" s="52"/>
      <c r="Q951" s="52"/>
      <c r="R951" s="52"/>
      <c r="S951" s="52"/>
    </row>
    <row r="952" spans="2:19" ht="15.6" x14ac:dyDescent="0.3">
      <c r="B952" s="52"/>
      <c r="C952" s="52"/>
      <c r="D952" s="52"/>
      <c r="E952" s="52"/>
      <c r="F952" s="52"/>
      <c r="G952" s="52"/>
      <c r="H952" s="52"/>
      <c r="I952" s="52"/>
      <c r="J952" s="52"/>
      <c r="K952" s="52"/>
      <c r="L952" s="52"/>
      <c r="M952" s="52"/>
      <c r="N952" s="52"/>
      <c r="O952" s="52"/>
      <c r="P952" s="52"/>
      <c r="Q952" s="52"/>
      <c r="R952" s="52"/>
      <c r="S952" s="52"/>
    </row>
    <row r="953" spans="2:19" ht="15.6" x14ac:dyDescent="0.3">
      <c r="B953" s="52"/>
      <c r="C953" s="52"/>
      <c r="D953" s="52"/>
      <c r="E953" s="52"/>
      <c r="F953" s="52"/>
      <c r="G953" s="52"/>
      <c r="H953" s="52"/>
      <c r="I953" s="52"/>
      <c r="J953" s="52"/>
      <c r="K953" s="52"/>
      <c r="L953" s="52"/>
      <c r="M953" s="52"/>
      <c r="N953" s="52"/>
      <c r="O953" s="52"/>
      <c r="P953" s="52"/>
      <c r="Q953" s="52"/>
      <c r="R953" s="52"/>
      <c r="S953" s="52"/>
    </row>
    <row r="954" spans="2:19" ht="15.6" x14ac:dyDescent="0.3">
      <c r="B954" s="52"/>
      <c r="C954" s="52"/>
      <c r="D954" s="52"/>
      <c r="E954" s="52"/>
      <c r="F954" s="52"/>
      <c r="G954" s="52"/>
      <c r="H954" s="52"/>
      <c r="I954" s="52"/>
      <c r="J954" s="52"/>
      <c r="K954" s="52"/>
      <c r="L954" s="52"/>
      <c r="M954" s="52"/>
      <c r="N954" s="52"/>
      <c r="O954" s="52"/>
      <c r="P954" s="52"/>
      <c r="Q954" s="52"/>
      <c r="R954" s="52"/>
      <c r="S954" s="52"/>
    </row>
    <row r="955" spans="2:19" ht="15.6" x14ac:dyDescent="0.3">
      <c r="B955" s="52"/>
      <c r="C955" s="52"/>
      <c r="D955" s="52"/>
      <c r="E955" s="52"/>
      <c r="F955" s="52"/>
      <c r="G955" s="52"/>
      <c r="H955" s="52"/>
      <c r="I955" s="52"/>
      <c r="J955" s="52"/>
      <c r="K955" s="52"/>
      <c r="L955" s="52"/>
      <c r="M955" s="52"/>
      <c r="N955" s="52"/>
      <c r="O955" s="52"/>
      <c r="P955" s="52"/>
      <c r="Q955" s="52"/>
      <c r="R955" s="52"/>
      <c r="S955" s="52"/>
    </row>
    <row r="956" spans="2:19" ht="15.6" x14ac:dyDescent="0.3">
      <c r="B956" s="52"/>
      <c r="C956" s="52"/>
      <c r="D956" s="52"/>
      <c r="E956" s="52"/>
      <c r="F956" s="52"/>
      <c r="G956" s="52"/>
      <c r="H956" s="52"/>
      <c r="I956" s="52"/>
      <c r="J956" s="52"/>
      <c r="K956" s="52"/>
      <c r="L956" s="52"/>
      <c r="M956" s="52"/>
      <c r="N956" s="52"/>
      <c r="O956" s="52"/>
      <c r="P956" s="52"/>
      <c r="Q956" s="52"/>
      <c r="R956" s="52"/>
      <c r="S956" s="52"/>
    </row>
    <row r="957" spans="2:19" ht="15.6" x14ac:dyDescent="0.3">
      <c r="B957" s="52"/>
      <c r="C957" s="52"/>
      <c r="D957" s="52"/>
      <c r="E957" s="52"/>
      <c r="F957" s="52"/>
      <c r="G957" s="52"/>
      <c r="H957" s="52"/>
      <c r="I957" s="52"/>
      <c r="J957" s="52"/>
      <c r="K957" s="52"/>
      <c r="L957" s="52"/>
      <c r="M957" s="52"/>
      <c r="N957" s="52"/>
      <c r="O957" s="52"/>
      <c r="P957" s="52"/>
      <c r="Q957" s="52"/>
      <c r="R957" s="52"/>
      <c r="S957" s="52"/>
    </row>
    <row r="958" spans="2:19" ht="15.6" x14ac:dyDescent="0.3">
      <c r="B958" s="52"/>
      <c r="C958" s="52"/>
      <c r="D958" s="52"/>
      <c r="E958" s="52"/>
      <c r="F958" s="52"/>
      <c r="G958" s="52"/>
      <c r="H958" s="52"/>
      <c r="I958" s="52"/>
      <c r="J958" s="52"/>
      <c r="K958" s="52"/>
      <c r="L958" s="52"/>
      <c r="M958" s="52"/>
      <c r="N958" s="52"/>
      <c r="O958" s="52"/>
      <c r="P958" s="52"/>
      <c r="Q958" s="52"/>
      <c r="R958" s="52"/>
      <c r="S958" s="52"/>
    </row>
    <row r="959" spans="2:19" ht="15.6" x14ac:dyDescent="0.3">
      <c r="B959" s="52"/>
      <c r="C959" s="52"/>
      <c r="D959" s="52"/>
      <c r="E959" s="52"/>
      <c r="F959" s="52"/>
      <c r="G959" s="52"/>
      <c r="H959" s="52"/>
      <c r="I959" s="52"/>
      <c r="J959" s="52"/>
      <c r="K959" s="52"/>
      <c r="L959" s="52"/>
      <c r="M959" s="52"/>
      <c r="N959" s="52"/>
      <c r="O959" s="52"/>
      <c r="P959" s="52"/>
      <c r="Q959" s="52"/>
      <c r="R959" s="52"/>
      <c r="S959" s="52"/>
    </row>
    <row r="960" spans="2:19" ht="15.6" x14ac:dyDescent="0.3">
      <c r="B960" s="52"/>
      <c r="C960" s="52"/>
      <c r="D960" s="52"/>
      <c r="E960" s="52"/>
      <c r="F960" s="52"/>
      <c r="G960" s="52"/>
      <c r="H960" s="52"/>
      <c r="I960" s="52"/>
      <c r="J960" s="52"/>
      <c r="K960" s="52"/>
      <c r="L960" s="52"/>
      <c r="M960" s="52"/>
      <c r="N960" s="52"/>
      <c r="O960" s="52"/>
      <c r="P960" s="52"/>
      <c r="Q960" s="52"/>
      <c r="R960" s="52"/>
      <c r="S960" s="52"/>
    </row>
    <row r="961" spans="2:19" ht="15.6" x14ac:dyDescent="0.3">
      <c r="B961" s="52"/>
      <c r="C961" s="52"/>
      <c r="D961" s="52"/>
      <c r="E961" s="52"/>
      <c r="F961" s="52"/>
      <c r="G961" s="52"/>
      <c r="H961" s="52"/>
      <c r="I961" s="52"/>
      <c r="J961" s="52"/>
      <c r="K961" s="52"/>
      <c r="L961" s="52"/>
      <c r="M961" s="52"/>
      <c r="N961" s="52"/>
      <c r="O961" s="52"/>
      <c r="P961" s="52"/>
      <c r="Q961" s="52"/>
      <c r="R961" s="52"/>
      <c r="S961" s="52"/>
    </row>
    <row r="962" spans="2:19" ht="15.6" x14ac:dyDescent="0.3">
      <c r="B962" s="52"/>
      <c r="C962" s="52"/>
      <c r="D962" s="52"/>
      <c r="E962" s="52"/>
      <c r="F962" s="52"/>
      <c r="G962" s="52"/>
      <c r="H962" s="52"/>
      <c r="I962" s="52"/>
      <c r="J962" s="52"/>
      <c r="K962" s="52"/>
      <c r="L962" s="52"/>
      <c r="M962" s="52"/>
      <c r="N962" s="52"/>
      <c r="O962" s="52"/>
      <c r="P962" s="52"/>
      <c r="Q962" s="52"/>
      <c r="R962" s="52"/>
      <c r="S962" s="52"/>
    </row>
    <row r="963" spans="2:19" ht="15.6" x14ac:dyDescent="0.3">
      <c r="B963" s="52"/>
      <c r="C963" s="52"/>
      <c r="D963" s="52"/>
      <c r="E963" s="52"/>
      <c r="F963" s="52"/>
      <c r="G963" s="52"/>
      <c r="H963" s="52"/>
      <c r="I963" s="52"/>
      <c r="J963" s="52"/>
      <c r="K963" s="52"/>
      <c r="L963" s="52"/>
      <c r="M963" s="52"/>
      <c r="N963" s="52"/>
      <c r="O963" s="52"/>
      <c r="P963" s="52"/>
      <c r="Q963" s="52"/>
      <c r="R963" s="52"/>
      <c r="S963" s="52"/>
    </row>
    <row r="964" spans="2:19" ht="15.6" x14ac:dyDescent="0.3">
      <c r="B964" s="52"/>
      <c r="C964" s="52"/>
      <c r="D964" s="52"/>
      <c r="E964" s="52"/>
      <c r="F964" s="52"/>
      <c r="G964" s="52"/>
      <c r="H964" s="52"/>
      <c r="I964" s="52"/>
      <c r="J964" s="52"/>
      <c r="K964" s="52"/>
      <c r="L964" s="52"/>
      <c r="M964" s="52"/>
      <c r="N964" s="52"/>
      <c r="O964" s="52"/>
      <c r="P964" s="52"/>
      <c r="Q964" s="52"/>
      <c r="R964" s="52"/>
      <c r="S964" s="52"/>
    </row>
    <row r="965" spans="2:19" ht="15.6" x14ac:dyDescent="0.3">
      <c r="B965" s="52"/>
      <c r="C965" s="52"/>
      <c r="D965" s="52"/>
      <c r="E965" s="52"/>
      <c r="F965" s="52"/>
      <c r="G965" s="52"/>
      <c r="H965" s="52"/>
      <c r="I965" s="52"/>
      <c r="J965" s="52"/>
      <c r="K965" s="52"/>
      <c r="L965" s="52"/>
      <c r="M965" s="52"/>
      <c r="N965" s="52"/>
      <c r="O965" s="52"/>
      <c r="P965" s="52"/>
      <c r="Q965" s="52"/>
      <c r="R965" s="52"/>
      <c r="S965" s="52"/>
    </row>
    <row r="966" spans="2:19" ht="15.6" x14ac:dyDescent="0.3">
      <c r="B966" s="52"/>
      <c r="C966" s="52"/>
      <c r="D966" s="52"/>
      <c r="E966" s="52"/>
      <c r="F966" s="52"/>
      <c r="G966" s="52"/>
      <c r="H966" s="52"/>
      <c r="I966" s="52"/>
      <c r="J966" s="52"/>
      <c r="K966" s="52"/>
      <c r="L966" s="52"/>
      <c r="M966" s="52"/>
      <c r="N966" s="52"/>
      <c r="O966" s="52"/>
      <c r="P966" s="52"/>
      <c r="Q966" s="52"/>
      <c r="R966" s="52"/>
      <c r="S966" s="52"/>
    </row>
    <row r="967" spans="2:19" ht="15.6" x14ac:dyDescent="0.3">
      <c r="B967" s="52"/>
      <c r="C967" s="52"/>
      <c r="D967" s="52"/>
      <c r="E967" s="52"/>
      <c r="F967" s="52"/>
      <c r="G967" s="52"/>
      <c r="H967" s="52"/>
      <c r="I967" s="52"/>
      <c r="J967" s="52"/>
      <c r="K967" s="52"/>
      <c r="L967" s="52"/>
      <c r="M967" s="52"/>
      <c r="N967" s="52"/>
      <c r="O967" s="52"/>
      <c r="P967" s="52"/>
      <c r="Q967" s="52"/>
      <c r="R967" s="52"/>
      <c r="S967" s="52"/>
    </row>
    <row r="968" spans="2:19" ht="15.6" x14ac:dyDescent="0.3">
      <c r="B968" s="52"/>
      <c r="C968" s="52"/>
      <c r="D968" s="52"/>
      <c r="E968" s="52"/>
      <c r="F968" s="52"/>
      <c r="G968" s="52"/>
      <c r="H968" s="52"/>
      <c r="I968" s="52"/>
      <c r="J968" s="52"/>
      <c r="K968" s="52"/>
      <c r="L968" s="52"/>
      <c r="M968" s="52"/>
      <c r="N968" s="52"/>
      <c r="O968" s="52"/>
      <c r="P968" s="52"/>
      <c r="Q968" s="52"/>
      <c r="R968" s="52"/>
      <c r="S968" s="52"/>
    </row>
    <row r="969" spans="2:19" ht="15.6" x14ac:dyDescent="0.3">
      <c r="B969" s="52"/>
      <c r="C969" s="52"/>
      <c r="D969" s="52"/>
      <c r="E969" s="52"/>
      <c r="F969" s="52"/>
      <c r="G969" s="52"/>
      <c r="H969" s="52"/>
      <c r="I969" s="52"/>
      <c r="J969" s="52"/>
      <c r="K969" s="52"/>
      <c r="L969" s="52"/>
      <c r="M969" s="52"/>
      <c r="N969" s="52"/>
      <c r="O969" s="52"/>
      <c r="P969" s="52"/>
      <c r="Q969" s="52"/>
      <c r="R969" s="52"/>
      <c r="S969" s="52"/>
    </row>
    <row r="970" spans="2:19" ht="15.6" x14ac:dyDescent="0.3">
      <c r="B970" s="52"/>
      <c r="C970" s="52"/>
      <c r="D970" s="52"/>
      <c r="E970" s="52"/>
      <c r="F970" s="52"/>
      <c r="G970" s="52"/>
      <c r="H970" s="52"/>
      <c r="I970" s="52"/>
      <c r="J970" s="52"/>
      <c r="K970" s="52"/>
      <c r="L970" s="52"/>
      <c r="M970" s="52"/>
      <c r="N970" s="52"/>
      <c r="O970" s="52"/>
      <c r="P970" s="52"/>
      <c r="Q970" s="52"/>
      <c r="R970" s="52"/>
      <c r="S970" s="52"/>
    </row>
    <row r="971" spans="2:19" ht="15.6" x14ac:dyDescent="0.3">
      <c r="B971" s="52"/>
      <c r="C971" s="52"/>
      <c r="D971" s="52"/>
      <c r="E971" s="52"/>
      <c r="F971" s="52"/>
      <c r="G971" s="52"/>
      <c r="H971" s="52"/>
      <c r="I971" s="52"/>
      <c r="J971" s="52"/>
      <c r="K971" s="52"/>
      <c r="L971" s="52"/>
      <c r="M971" s="52"/>
      <c r="N971" s="52"/>
      <c r="O971" s="52"/>
      <c r="P971" s="52"/>
      <c r="Q971" s="52"/>
      <c r="R971" s="52"/>
      <c r="S971" s="52"/>
    </row>
    <row r="972" spans="2:19" ht="15.6" x14ac:dyDescent="0.3">
      <c r="B972" s="52"/>
      <c r="C972" s="52"/>
      <c r="D972" s="52"/>
      <c r="E972" s="52"/>
      <c r="F972" s="52"/>
      <c r="G972" s="52"/>
      <c r="H972" s="52"/>
      <c r="I972" s="52"/>
      <c r="J972" s="52"/>
      <c r="K972" s="52"/>
      <c r="L972" s="52"/>
      <c r="M972" s="52"/>
      <c r="N972" s="52"/>
      <c r="O972" s="52"/>
      <c r="P972" s="52"/>
      <c r="Q972" s="52"/>
      <c r="R972" s="52"/>
      <c r="S972" s="52"/>
    </row>
    <row r="973" spans="2:19" ht="15.6" x14ac:dyDescent="0.3">
      <c r="B973" s="52"/>
      <c r="C973" s="52"/>
      <c r="D973" s="52"/>
      <c r="E973" s="52"/>
      <c r="F973" s="52"/>
      <c r="G973" s="52"/>
      <c r="H973" s="52"/>
      <c r="I973" s="52"/>
      <c r="J973" s="52"/>
      <c r="K973" s="52"/>
      <c r="L973" s="52"/>
      <c r="M973" s="52"/>
      <c r="N973" s="52"/>
      <c r="O973" s="52"/>
      <c r="P973" s="52"/>
      <c r="Q973" s="52"/>
      <c r="R973" s="52"/>
      <c r="S973" s="52"/>
    </row>
    <row r="974" spans="2:19" ht="15.6" x14ac:dyDescent="0.3">
      <c r="B974" s="52"/>
      <c r="C974" s="52"/>
      <c r="D974" s="52"/>
      <c r="E974" s="52"/>
      <c r="F974" s="52"/>
      <c r="G974" s="52"/>
      <c r="H974" s="52"/>
      <c r="I974" s="52"/>
      <c r="J974" s="52"/>
      <c r="K974" s="52"/>
      <c r="L974" s="52"/>
      <c r="M974" s="52"/>
      <c r="N974" s="52"/>
      <c r="O974" s="52"/>
      <c r="P974" s="52"/>
      <c r="Q974" s="52"/>
      <c r="R974" s="52"/>
      <c r="S974" s="52"/>
    </row>
    <row r="975" spans="2:19" ht="15.6" x14ac:dyDescent="0.3">
      <c r="B975" s="52"/>
      <c r="C975" s="52"/>
      <c r="D975" s="52"/>
      <c r="E975" s="52"/>
      <c r="F975" s="52"/>
      <c r="G975" s="52"/>
      <c r="H975" s="52"/>
      <c r="I975" s="52"/>
      <c r="J975" s="52"/>
      <c r="K975" s="52"/>
      <c r="L975" s="52"/>
      <c r="M975" s="52"/>
      <c r="N975" s="52"/>
      <c r="O975" s="52"/>
      <c r="P975" s="52"/>
      <c r="Q975" s="52"/>
      <c r="R975" s="52"/>
      <c r="S975" s="52"/>
    </row>
    <row r="976" spans="2:19" ht="15.6" x14ac:dyDescent="0.3">
      <c r="B976" s="52"/>
      <c r="C976" s="52"/>
      <c r="D976" s="52"/>
      <c r="E976" s="52"/>
      <c r="F976" s="52"/>
      <c r="G976" s="52"/>
      <c r="H976" s="52"/>
      <c r="I976" s="52"/>
      <c r="J976" s="52"/>
      <c r="K976" s="52"/>
      <c r="L976" s="52"/>
      <c r="M976" s="52"/>
      <c r="N976" s="52"/>
      <c r="O976" s="52"/>
      <c r="P976" s="52"/>
      <c r="Q976" s="52"/>
      <c r="R976" s="52"/>
      <c r="S976" s="52"/>
    </row>
    <row r="977" spans="2:19" ht="15.6" x14ac:dyDescent="0.3">
      <c r="B977" s="52"/>
      <c r="C977" s="52"/>
      <c r="D977" s="52"/>
      <c r="E977" s="52"/>
      <c r="F977" s="52"/>
      <c r="G977" s="52"/>
      <c r="H977" s="52"/>
      <c r="I977" s="52"/>
      <c r="J977" s="52"/>
      <c r="K977" s="52"/>
      <c r="L977" s="52"/>
      <c r="M977" s="52"/>
      <c r="N977" s="52"/>
      <c r="O977" s="52"/>
      <c r="P977" s="52"/>
      <c r="Q977" s="52"/>
      <c r="R977" s="52"/>
      <c r="S977" s="52"/>
    </row>
    <row r="978" spans="2:19" ht="15.6" x14ac:dyDescent="0.3">
      <c r="B978" s="52"/>
      <c r="C978" s="52"/>
      <c r="D978" s="52"/>
      <c r="E978" s="52"/>
      <c r="F978" s="52"/>
      <c r="G978" s="52"/>
      <c r="H978" s="52"/>
      <c r="I978" s="52"/>
      <c r="J978" s="52"/>
      <c r="K978" s="52"/>
      <c r="L978" s="52"/>
      <c r="M978" s="52"/>
      <c r="N978" s="52"/>
      <c r="O978" s="52"/>
      <c r="P978" s="52"/>
      <c r="Q978" s="52"/>
      <c r="R978" s="52"/>
      <c r="S978" s="52"/>
    </row>
    <row r="979" spans="2:19" ht="15.6" x14ac:dyDescent="0.3">
      <c r="B979" s="52"/>
      <c r="C979" s="52"/>
      <c r="D979" s="52"/>
      <c r="E979" s="52"/>
      <c r="F979" s="52"/>
      <c r="G979" s="52"/>
      <c r="H979" s="52"/>
      <c r="I979" s="52"/>
      <c r="J979" s="52"/>
      <c r="K979" s="52"/>
      <c r="L979" s="52"/>
      <c r="M979" s="52"/>
      <c r="N979" s="52"/>
      <c r="O979" s="52"/>
      <c r="P979" s="52"/>
      <c r="Q979" s="52"/>
      <c r="R979" s="52"/>
      <c r="S979" s="52"/>
    </row>
    <row r="980" spans="2:19" ht="15.6" x14ac:dyDescent="0.3">
      <c r="B980" s="52"/>
      <c r="C980" s="52"/>
      <c r="D980" s="52"/>
      <c r="E980" s="52"/>
      <c r="F980" s="52"/>
      <c r="G980" s="52"/>
      <c r="H980" s="52"/>
      <c r="I980" s="52"/>
      <c r="J980" s="52"/>
      <c r="K980" s="52"/>
      <c r="L980" s="52"/>
      <c r="M980" s="52"/>
      <c r="N980" s="52"/>
      <c r="O980" s="52"/>
      <c r="P980" s="52"/>
      <c r="Q980" s="52"/>
      <c r="R980" s="52"/>
      <c r="S980" s="52"/>
    </row>
    <row r="981" spans="2:19" ht="15.6" x14ac:dyDescent="0.3">
      <c r="B981" s="52"/>
      <c r="C981" s="52"/>
      <c r="D981" s="52"/>
      <c r="E981" s="52"/>
      <c r="F981" s="52"/>
      <c r="G981" s="52"/>
      <c r="H981" s="52"/>
      <c r="I981" s="52"/>
      <c r="J981" s="52"/>
      <c r="K981" s="52"/>
      <c r="L981" s="52"/>
      <c r="M981" s="52"/>
      <c r="N981" s="52"/>
      <c r="O981" s="52"/>
      <c r="P981" s="52"/>
      <c r="Q981" s="52"/>
      <c r="R981" s="52"/>
      <c r="S981" s="52"/>
    </row>
    <row r="982" spans="2:19" ht="15.6" x14ac:dyDescent="0.3">
      <c r="B982" s="52"/>
      <c r="C982" s="52"/>
      <c r="D982" s="52"/>
      <c r="E982" s="52"/>
      <c r="F982" s="52"/>
      <c r="G982" s="52"/>
      <c r="H982" s="52"/>
      <c r="I982" s="52"/>
      <c r="J982" s="52"/>
      <c r="K982" s="52"/>
      <c r="L982" s="52"/>
      <c r="M982" s="52"/>
      <c r="N982" s="52"/>
      <c r="O982" s="52"/>
      <c r="P982" s="52"/>
      <c r="Q982" s="52"/>
      <c r="R982" s="52"/>
      <c r="S982" s="52"/>
    </row>
    <row r="983" spans="2:19" ht="15.6" x14ac:dyDescent="0.3">
      <c r="B983" s="52"/>
      <c r="C983" s="52"/>
      <c r="D983" s="52"/>
      <c r="E983" s="52"/>
      <c r="F983" s="52"/>
      <c r="G983" s="52"/>
      <c r="H983" s="52"/>
      <c r="I983" s="52"/>
      <c r="J983" s="52"/>
      <c r="K983" s="52"/>
      <c r="L983" s="52"/>
      <c r="M983" s="52"/>
      <c r="N983" s="52"/>
      <c r="O983" s="52"/>
      <c r="P983" s="52"/>
      <c r="Q983" s="52"/>
      <c r="R983" s="52"/>
      <c r="S983" s="52"/>
    </row>
    <row r="984" spans="2:19" ht="15.6" x14ac:dyDescent="0.3">
      <c r="B984" s="52"/>
      <c r="C984" s="52"/>
      <c r="D984" s="52"/>
      <c r="E984" s="52"/>
      <c r="F984" s="52"/>
      <c r="G984" s="52"/>
      <c r="H984" s="52"/>
      <c r="I984" s="52"/>
      <c r="J984" s="52"/>
      <c r="K984" s="52"/>
      <c r="L984" s="52"/>
      <c r="M984" s="52"/>
      <c r="N984" s="52"/>
      <c r="O984" s="52"/>
      <c r="P984" s="52"/>
      <c r="Q984" s="52"/>
      <c r="R984" s="52"/>
      <c r="S984" s="52"/>
    </row>
    <row r="985" spans="2:19" ht="15.6" x14ac:dyDescent="0.3">
      <c r="B985" s="52"/>
      <c r="C985" s="52"/>
      <c r="D985" s="52"/>
      <c r="E985" s="52"/>
      <c r="F985" s="52"/>
      <c r="G985" s="52"/>
      <c r="H985" s="52"/>
      <c r="I985" s="52"/>
      <c r="J985" s="52"/>
      <c r="K985" s="52"/>
      <c r="L985" s="52"/>
      <c r="M985" s="52"/>
      <c r="N985" s="52"/>
      <c r="O985" s="52"/>
      <c r="P985" s="52"/>
      <c r="Q985" s="52"/>
      <c r="R985" s="52"/>
      <c r="S985" s="52"/>
    </row>
    <row r="986" spans="2:19" ht="15.6" x14ac:dyDescent="0.3">
      <c r="B986" s="52"/>
      <c r="C986" s="52"/>
      <c r="D986" s="52"/>
      <c r="E986" s="52"/>
      <c r="F986" s="52"/>
      <c r="G986" s="52"/>
      <c r="H986" s="52"/>
      <c r="I986" s="52"/>
      <c r="J986" s="52"/>
      <c r="K986" s="52"/>
      <c r="L986" s="52"/>
      <c r="M986" s="52"/>
      <c r="N986" s="52"/>
      <c r="O986" s="52"/>
      <c r="P986" s="52"/>
      <c r="Q986" s="52"/>
      <c r="R986" s="52"/>
      <c r="S986" s="52"/>
    </row>
    <row r="987" spans="2:19" ht="15.6" x14ac:dyDescent="0.3">
      <c r="B987" s="52"/>
      <c r="C987" s="52"/>
      <c r="D987" s="52"/>
      <c r="E987" s="52"/>
      <c r="F987" s="52"/>
      <c r="G987" s="52"/>
      <c r="H987" s="52"/>
      <c r="I987" s="52"/>
      <c r="J987" s="52"/>
      <c r="K987" s="52"/>
      <c r="L987" s="52"/>
      <c r="M987" s="52"/>
      <c r="N987" s="52"/>
      <c r="O987" s="52"/>
      <c r="P987" s="52"/>
      <c r="Q987" s="52"/>
      <c r="R987" s="52"/>
      <c r="S987" s="52"/>
    </row>
    <row r="988" spans="2:19" ht="15.6" x14ac:dyDescent="0.3">
      <c r="B988" s="52"/>
      <c r="C988" s="52"/>
      <c r="D988" s="52"/>
      <c r="E988" s="52"/>
      <c r="F988" s="52"/>
      <c r="G988" s="52"/>
      <c r="H988" s="52"/>
      <c r="I988" s="52"/>
      <c r="J988" s="52"/>
      <c r="K988" s="52"/>
      <c r="L988" s="52"/>
      <c r="M988" s="52"/>
      <c r="N988" s="52"/>
      <c r="O988" s="52"/>
      <c r="P988" s="52"/>
      <c r="Q988" s="52"/>
      <c r="R988" s="52"/>
      <c r="S988" s="52"/>
    </row>
    <row r="989" spans="2:19" ht="15.6" x14ac:dyDescent="0.3">
      <c r="B989" s="52"/>
      <c r="C989" s="52"/>
      <c r="D989" s="52"/>
      <c r="E989" s="52"/>
      <c r="F989" s="52"/>
      <c r="G989" s="52"/>
      <c r="H989" s="52"/>
      <c r="I989" s="52"/>
      <c r="J989" s="52"/>
      <c r="K989" s="52"/>
      <c r="L989" s="52"/>
      <c r="M989" s="52"/>
      <c r="N989" s="52"/>
      <c r="O989" s="52"/>
      <c r="P989" s="52"/>
      <c r="Q989" s="52"/>
      <c r="R989" s="52"/>
      <c r="S989" s="52"/>
    </row>
    <row r="990" spans="2:19" ht="15.6" x14ac:dyDescent="0.3">
      <c r="B990" s="52"/>
      <c r="C990" s="52"/>
      <c r="D990" s="52"/>
      <c r="E990" s="52"/>
      <c r="F990" s="52"/>
      <c r="G990" s="52"/>
      <c r="H990" s="52"/>
      <c r="I990" s="52"/>
      <c r="J990" s="52"/>
      <c r="K990" s="52"/>
      <c r="L990" s="52"/>
      <c r="M990" s="52"/>
      <c r="N990" s="52"/>
      <c r="O990" s="52"/>
      <c r="P990" s="52"/>
      <c r="Q990" s="52"/>
      <c r="R990" s="52"/>
      <c r="S990" s="52"/>
    </row>
    <row r="991" spans="2:19" ht="15.6" x14ac:dyDescent="0.3">
      <c r="B991" s="52"/>
      <c r="C991" s="52"/>
      <c r="D991" s="52"/>
      <c r="E991" s="52"/>
      <c r="F991" s="52"/>
      <c r="G991" s="52"/>
      <c r="H991" s="52"/>
      <c r="I991" s="52"/>
      <c r="J991" s="52"/>
      <c r="K991" s="52"/>
      <c r="L991" s="52"/>
      <c r="M991" s="52"/>
      <c r="N991" s="52"/>
      <c r="O991" s="52"/>
      <c r="P991" s="52"/>
      <c r="Q991" s="52"/>
      <c r="R991" s="52"/>
      <c r="S991" s="52"/>
    </row>
    <row r="992" spans="2:19" ht="15.6" x14ac:dyDescent="0.3">
      <c r="B992" s="52"/>
      <c r="C992" s="52"/>
      <c r="D992" s="52"/>
      <c r="E992" s="52"/>
      <c r="F992" s="52"/>
      <c r="G992" s="52"/>
      <c r="H992" s="52"/>
      <c r="I992" s="52"/>
      <c r="J992" s="52"/>
      <c r="K992" s="52"/>
      <c r="L992" s="52"/>
      <c r="M992" s="52"/>
      <c r="N992" s="52"/>
      <c r="O992" s="52"/>
      <c r="P992" s="52"/>
      <c r="Q992" s="52"/>
      <c r="R992" s="52"/>
      <c r="S992" s="52"/>
    </row>
    <row r="993" spans="2:19" ht="15.6" x14ac:dyDescent="0.3">
      <c r="B993" s="52"/>
      <c r="C993" s="52"/>
      <c r="D993" s="52"/>
      <c r="E993" s="52"/>
      <c r="F993" s="52"/>
      <c r="G993" s="52"/>
      <c r="H993" s="52"/>
      <c r="I993" s="52"/>
      <c r="J993" s="52"/>
      <c r="K993" s="52"/>
      <c r="L993" s="52"/>
      <c r="M993" s="52"/>
      <c r="N993" s="52"/>
      <c r="O993" s="52"/>
      <c r="P993" s="52"/>
      <c r="Q993" s="52"/>
      <c r="R993" s="52"/>
      <c r="S993" s="52"/>
    </row>
    <row r="994" spans="2:19" ht="15.6" x14ac:dyDescent="0.3">
      <c r="B994" s="52"/>
      <c r="C994" s="52"/>
      <c r="D994" s="52"/>
      <c r="E994" s="52"/>
      <c r="F994" s="52"/>
      <c r="G994" s="52"/>
      <c r="H994" s="52"/>
      <c r="I994" s="52"/>
      <c r="J994" s="52"/>
      <c r="K994" s="52"/>
      <c r="L994" s="52"/>
      <c r="M994" s="52"/>
      <c r="N994" s="52"/>
      <c r="O994" s="52"/>
      <c r="P994" s="52"/>
      <c r="Q994" s="52"/>
      <c r="R994" s="52"/>
      <c r="S994" s="52"/>
    </row>
    <row r="995" spans="2:19" ht="15.6" x14ac:dyDescent="0.3">
      <c r="B995" s="52"/>
      <c r="C995" s="52"/>
      <c r="D995" s="52"/>
      <c r="E995" s="52"/>
      <c r="F995" s="52"/>
      <c r="G995" s="52"/>
      <c r="H995" s="52"/>
      <c r="I995" s="52"/>
      <c r="J995" s="52"/>
      <c r="K995" s="52"/>
      <c r="L995" s="52"/>
      <c r="M995" s="52"/>
      <c r="N995" s="52"/>
      <c r="O995" s="52"/>
      <c r="P995" s="52"/>
      <c r="Q995" s="52"/>
      <c r="R995" s="52"/>
      <c r="S995" s="52"/>
    </row>
  </sheetData>
  <dataValidations xWindow="1339" yWindow="615" count="5">
    <dataValidation allowBlank="1" showInputMessage="1" showErrorMessage="1" prompt="Nurodoma informacija apie sumanaus kaimo projekto veiksmų įgyvendinimą, taip pat nurodoma, kurie  veiksmai bus atliekami paties projekto vykdytojo ir (arba)  partnerio (jeigu toks yra numatytas) ir (arba) trečiosios šalies (jei bus perkamos paslaugos)" sqref="B26" xr:uid="{00000000-0002-0000-0200-000000000000}"/>
    <dataValidation allowBlank="1" showInputMessage="1" showErrorMessage="1" prompt="Pildoma, jeigu sumanaus kaimo projektas teikiamas su partneriu (-iais)._x000a_" sqref="B29" xr:uid="{00000000-0002-0000-0200-000001000000}"/>
    <dataValidation allowBlank="1" showInputMessage="1" showErrorMessage="1" prompt="Aprašomas numatomas sumanaus kaimo projekto rezultatas, aiškiai nurodomas koks bus daromas poveikis / nauda įgyvendinus sumanaus projekte numatytas investicijas" sqref="B18 B27" xr:uid="{00000000-0002-0000-0200-000002000000}"/>
    <dataValidation allowBlank="1" showInputMessage="1" showErrorMessage="1" prompt="Projekto poreikis, grindžiamas kaip nurodyta Taisyklių 60.7 papunktyje" sqref="B12" xr:uid="{00000000-0002-0000-0200-000004000000}"/>
    <dataValidation allowBlank="1" showInputMessage="1" showErrorMessage="1" prompt="Nurodomas veiklos pobūdis, kaip nustatyta Taisyklių 20 punkte" sqref="B7:B9" xr:uid="{00000000-0002-0000-0200-000005000000}"/>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apas6"/>
  <dimension ref="A1:S828"/>
  <sheetViews>
    <sheetView workbookViewId="0">
      <selection activeCell="I20" sqref="I20:J20"/>
    </sheetView>
  </sheetViews>
  <sheetFormatPr defaultColWidth="12.59765625" defaultRowHeight="15" customHeight="1" x14ac:dyDescent="0.3"/>
  <cols>
    <col min="1" max="1" width="6.3984375" style="79" customWidth="1"/>
    <col min="2" max="2" width="10" style="70" customWidth="1"/>
    <col min="3" max="4" width="11.8984375" style="70" customWidth="1"/>
    <col min="5" max="5" width="13.8984375" style="70" customWidth="1"/>
    <col min="6" max="7" width="11" style="70" customWidth="1"/>
    <col min="8" max="8" width="12.09765625" style="70" customWidth="1"/>
    <col min="9" max="10" width="11" style="70" customWidth="1"/>
    <col min="11" max="19" width="7.59765625" style="80" customWidth="1"/>
    <col min="20" max="16384" width="12.59765625" style="80"/>
  </cols>
  <sheetData>
    <row r="1" spans="1:19" ht="15.6" x14ac:dyDescent="0.3">
      <c r="B1" s="173"/>
      <c r="C1" s="173"/>
      <c r="D1" s="173"/>
      <c r="E1" s="173"/>
      <c r="F1" s="173"/>
      <c r="G1" s="173"/>
      <c r="H1" s="173"/>
      <c r="I1" s="173"/>
      <c r="J1" s="173"/>
      <c r="K1" s="52"/>
      <c r="L1" s="52"/>
      <c r="M1" s="52"/>
      <c r="N1" s="52"/>
      <c r="O1" s="52"/>
      <c r="P1" s="52"/>
      <c r="Q1" s="52"/>
      <c r="R1" s="52"/>
      <c r="S1" s="52"/>
    </row>
    <row r="2" spans="1:19" ht="59.1" customHeight="1" x14ac:dyDescent="0.3">
      <c r="A2" s="79" t="s">
        <v>119</v>
      </c>
      <c r="B2" s="375" t="s">
        <v>325</v>
      </c>
      <c r="C2" s="375"/>
      <c r="D2" s="375"/>
      <c r="E2" s="375"/>
      <c r="F2" s="375"/>
      <c r="G2" s="375"/>
      <c r="H2" s="375"/>
      <c r="I2" s="375"/>
      <c r="J2" s="375"/>
      <c r="K2" s="52"/>
      <c r="L2" s="52"/>
      <c r="M2" s="52"/>
      <c r="N2" s="173"/>
      <c r="O2" s="173"/>
      <c r="P2" s="173"/>
      <c r="Q2" s="173"/>
      <c r="R2" s="173"/>
      <c r="S2" s="173"/>
    </row>
    <row r="3" spans="1:19" ht="51.6" customHeight="1" x14ac:dyDescent="0.3">
      <c r="A3" s="79" t="s">
        <v>120</v>
      </c>
      <c r="B3" s="376" t="s">
        <v>347</v>
      </c>
      <c r="C3" s="377"/>
      <c r="D3" s="377"/>
      <c r="E3" s="377"/>
      <c r="F3" s="377"/>
      <c r="G3" s="377"/>
      <c r="H3" s="377"/>
      <c r="I3" s="377"/>
      <c r="J3" s="378"/>
      <c r="K3" s="56"/>
      <c r="L3" s="56"/>
      <c r="M3" s="56"/>
      <c r="N3" s="56"/>
      <c r="O3" s="56"/>
      <c r="P3" s="56"/>
      <c r="Q3" s="56"/>
      <c r="R3" s="56"/>
      <c r="S3" s="56"/>
    </row>
    <row r="4" spans="1:19" ht="20.100000000000001" customHeight="1" x14ac:dyDescent="0.3">
      <c r="A4" s="79" t="s">
        <v>121</v>
      </c>
      <c r="B4" s="382" t="s">
        <v>205</v>
      </c>
      <c r="C4" s="382"/>
      <c r="D4" s="382"/>
      <c r="E4" s="382"/>
      <c r="F4" s="379"/>
      <c r="G4" s="380"/>
      <c r="H4" s="380"/>
      <c r="I4" s="380"/>
      <c r="J4" s="381"/>
      <c r="K4" s="56"/>
      <c r="L4" s="56"/>
      <c r="M4" s="56"/>
      <c r="N4" s="56"/>
      <c r="O4" s="56"/>
      <c r="P4" s="56"/>
      <c r="Q4" s="56"/>
      <c r="R4" s="56"/>
      <c r="S4" s="56"/>
    </row>
    <row r="5" spans="1:19" ht="17.399999999999999" customHeight="1" x14ac:dyDescent="0.3">
      <c r="A5" s="79" t="s">
        <v>122</v>
      </c>
      <c r="B5" s="383" t="s">
        <v>319</v>
      </c>
      <c r="C5" s="383"/>
      <c r="D5" s="383"/>
      <c r="E5" s="383"/>
      <c r="F5" s="384"/>
      <c r="G5" s="384"/>
      <c r="H5" s="384"/>
      <c r="I5" s="384"/>
      <c r="J5" s="384"/>
      <c r="K5" s="56"/>
      <c r="L5" s="56"/>
      <c r="M5" s="56"/>
      <c r="N5" s="56"/>
      <c r="O5" s="56"/>
      <c r="P5" s="56"/>
      <c r="Q5" s="56"/>
      <c r="R5" s="56"/>
      <c r="S5" s="56"/>
    </row>
    <row r="6" spans="1:19" ht="15.6" x14ac:dyDescent="0.3">
      <c r="B6" s="52"/>
      <c r="C6" s="52"/>
      <c r="D6" s="52"/>
      <c r="E6" s="52"/>
      <c r="F6" s="52"/>
      <c r="G6" s="52"/>
      <c r="H6" s="52"/>
      <c r="I6" s="52"/>
      <c r="J6" s="52"/>
      <c r="K6" s="52"/>
      <c r="L6" s="52"/>
      <c r="M6" s="52"/>
      <c r="N6" s="52"/>
      <c r="O6" s="52"/>
      <c r="P6" s="52"/>
      <c r="Q6" s="52"/>
      <c r="R6" s="52"/>
      <c r="S6" s="52"/>
    </row>
    <row r="7" spans="1:19" ht="15.6" x14ac:dyDescent="0.3">
      <c r="K7" s="52"/>
      <c r="L7" s="52"/>
      <c r="M7" s="52"/>
      <c r="N7" s="52"/>
      <c r="O7" s="52"/>
      <c r="P7" s="52"/>
      <c r="Q7" s="52"/>
      <c r="R7" s="52"/>
      <c r="S7" s="52"/>
    </row>
    <row r="8" spans="1:19" ht="16.5" customHeight="1" x14ac:dyDescent="0.3">
      <c r="A8" s="157"/>
      <c r="B8" s="155"/>
      <c r="C8" s="155"/>
      <c r="D8" s="155"/>
      <c r="E8" s="155"/>
      <c r="F8" s="155"/>
      <c r="G8" s="155"/>
      <c r="H8" s="155"/>
      <c r="I8" s="155"/>
      <c r="J8" s="156"/>
      <c r="K8" s="155"/>
      <c r="L8" s="155"/>
      <c r="M8" s="155"/>
      <c r="N8" s="155"/>
      <c r="O8" s="155"/>
      <c r="P8" s="52"/>
      <c r="Q8" s="52"/>
      <c r="R8" s="52"/>
      <c r="S8" s="52"/>
    </row>
    <row r="9" spans="1:19" ht="16.5" customHeight="1" x14ac:dyDescent="0.3">
      <c r="B9" s="52"/>
      <c r="C9" s="52"/>
      <c r="D9" s="52"/>
      <c r="E9" s="52"/>
      <c r="F9" s="52"/>
      <c r="G9" s="52"/>
      <c r="H9" s="52"/>
      <c r="I9" s="52"/>
      <c r="J9" s="52"/>
      <c r="K9" s="52"/>
      <c r="L9" s="52"/>
      <c r="M9" s="52"/>
      <c r="N9" s="52"/>
      <c r="O9" s="52"/>
      <c r="P9" s="52"/>
      <c r="Q9" s="52"/>
      <c r="R9" s="52"/>
      <c r="S9" s="52"/>
    </row>
    <row r="10" spans="1:19" ht="15.6" x14ac:dyDescent="0.3">
      <c r="B10" s="52"/>
      <c r="C10" s="52"/>
      <c r="D10" s="52"/>
      <c r="E10" s="52"/>
      <c r="F10" s="52"/>
      <c r="G10" s="52"/>
      <c r="H10" s="52"/>
      <c r="I10" s="52"/>
      <c r="J10" s="52"/>
      <c r="K10" s="52"/>
      <c r="L10" s="52"/>
      <c r="M10" s="52"/>
      <c r="N10" s="52"/>
      <c r="O10" s="52"/>
      <c r="P10" s="52"/>
      <c r="Q10" s="52"/>
      <c r="R10" s="52"/>
      <c r="S10" s="52"/>
    </row>
    <row r="11" spans="1:19" ht="48" customHeight="1" x14ac:dyDescent="0.3">
      <c r="A11" s="79" t="s">
        <v>322</v>
      </c>
      <c r="B11" s="389" t="s">
        <v>584</v>
      </c>
      <c r="C11" s="390"/>
      <c r="D11" s="390"/>
      <c r="E11" s="390"/>
      <c r="F11" s="390"/>
      <c r="G11" s="390"/>
      <c r="H11" s="391"/>
      <c r="I11" s="395"/>
      <c r="J11" s="396"/>
      <c r="K11" s="52"/>
      <c r="L11" s="52"/>
      <c r="M11" s="52"/>
      <c r="N11" s="52"/>
      <c r="O11" s="52"/>
      <c r="P11" s="52"/>
      <c r="Q11" s="52"/>
      <c r="R11" s="52"/>
      <c r="S11" s="52"/>
    </row>
    <row r="12" spans="1:19" ht="17.25" customHeight="1" x14ac:dyDescent="0.3">
      <c r="B12" s="397" t="s">
        <v>585</v>
      </c>
      <c r="C12" s="390"/>
      <c r="D12" s="390"/>
      <c r="E12" s="390"/>
      <c r="F12" s="390"/>
      <c r="G12" s="390"/>
      <c r="H12" s="391"/>
      <c r="I12" s="215" t="s">
        <v>6</v>
      </c>
      <c r="J12" s="216"/>
      <c r="K12" s="56"/>
      <c r="L12" s="56"/>
      <c r="M12" s="56"/>
      <c r="N12" s="56"/>
      <c r="O12" s="56"/>
      <c r="P12" s="56"/>
      <c r="Q12" s="56"/>
      <c r="R12" s="56"/>
      <c r="S12" s="56"/>
    </row>
    <row r="13" spans="1:19" ht="17.25" customHeight="1" x14ac:dyDescent="0.3">
      <c r="B13" s="397" t="s">
        <v>586</v>
      </c>
      <c r="C13" s="398"/>
      <c r="D13" s="398"/>
      <c r="E13" s="398"/>
      <c r="F13" s="398"/>
      <c r="G13" s="398"/>
      <c r="H13" s="399"/>
      <c r="I13" s="215" t="s">
        <v>5</v>
      </c>
      <c r="J13" s="216"/>
      <c r="K13" s="56"/>
      <c r="L13" s="56"/>
      <c r="M13" s="56"/>
      <c r="N13" s="56"/>
      <c r="O13" s="56"/>
      <c r="P13" s="56"/>
      <c r="Q13" s="56"/>
      <c r="R13" s="56"/>
      <c r="S13" s="56"/>
    </row>
    <row r="14" spans="1:19" ht="47.25" customHeight="1" x14ac:dyDescent="0.3">
      <c r="B14" s="392" t="s">
        <v>400</v>
      </c>
      <c r="C14" s="393"/>
      <c r="D14" s="393"/>
      <c r="E14" s="393"/>
      <c r="F14" s="393"/>
      <c r="G14" s="393"/>
      <c r="H14" s="394"/>
      <c r="I14" s="385" t="s">
        <v>401</v>
      </c>
      <c r="J14" s="386"/>
      <c r="K14" s="52"/>
      <c r="L14" s="52"/>
      <c r="M14" s="52"/>
      <c r="N14" s="52"/>
      <c r="O14" s="52"/>
      <c r="P14" s="52"/>
      <c r="Q14" s="52"/>
      <c r="R14" s="52"/>
      <c r="S14" s="52"/>
    </row>
    <row r="15" spans="1:19" ht="15.6" x14ac:dyDescent="0.3">
      <c r="B15" s="81"/>
      <c r="C15" s="400"/>
      <c r="D15" s="387"/>
      <c r="E15" s="387"/>
      <c r="F15" s="387"/>
      <c r="G15" s="387"/>
      <c r="H15" s="388"/>
      <c r="I15" s="387"/>
      <c r="J15" s="388"/>
      <c r="K15" s="52"/>
      <c r="L15" s="52"/>
      <c r="M15" s="52"/>
      <c r="N15" s="52"/>
      <c r="O15" s="52"/>
      <c r="P15" s="52"/>
      <c r="Q15" s="52"/>
      <c r="R15" s="52"/>
      <c r="S15" s="52"/>
    </row>
    <row r="16" spans="1:19" ht="15.6" x14ac:dyDescent="0.3">
      <c r="B16" s="81"/>
      <c r="C16" s="400"/>
      <c r="D16" s="387"/>
      <c r="E16" s="387"/>
      <c r="F16" s="387"/>
      <c r="G16" s="387"/>
      <c r="H16" s="388"/>
      <c r="I16" s="400"/>
      <c r="J16" s="388"/>
      <c r="K16" s="52"/>
      <c r="L16" s="52"/>
      <c r="M16" s="52"/>
      <c r="N16" s="52"/>
      <c r="O16" s="52"/>
      <c r="P16" s="52"/>
      <c r="Q16" s="52"/>
      <c r="R16" s="52"/>
      <c r="S16" s="52"/>
    </row>
    <row r="17" spans="2:19" ht="15.6" x14ac:dyDescent="0.3">
      <c r="B17" s="81"/>
      <c r="C17" s="400"/>
      <c r="D17" s="387"/>
      <c r="E17" s="387"/>
      <c r="F17" s="387"/>
      <c r="G17" s="387"/>
      <c r="H17" s="388"/>
      <c r="I17" s="400"/>
      <c r="J17" s="388"/>
      <c r="K17" s="52"/>
      <c r="L17" s="52"/>
      <c r="M17" s="52"/>
      <c r="N17" s="52"/>
      <c r="O17" s="52"/>
      <c r="P17" s="52"/>
      <c r="Q17" s="52"/>
      <c r="R17" s="52"/>
      <c r="S17" s="52"/>
    </row>
    <row r="18" spans="2:19" ht="15.6" x14ac:dyDescent="0.3">
      <c r="B18" s="81"/>
      <c r="C18" s="400"/>
      <c r="D18" s="387"/>
      <c r="E18" s="387"/>
      <c r="F18" s="387"/>
      <c r="G18" s="387"/>
      <c r="H18" s="388"/>
      <c r="I18" s="400"/>
      <c r="J18" s="388"/>
      <c r="K18" s="52"/>
      <c r="L18" s="52"/>
      <c r="M18" s="52"/>
      <c r="N18" s="52"/>
      <c r="O18" s="52"/>
      <c r="P18" s="52"/>
      <c r="Q18" s="52"/>
      <c r="R18" s="52"/>
      <c r="S18" s="52"/>
    </row>
    <row r="19" spans="2:19" ht="15.6" x14ac:dyDescent="0.3">
      <c r="B19" s="81"/>
      <c r="C19" s="400"/>
      <c r="D19" s="387"/>
      <c r="E19" s="387"/>
      <c r="F19" s="387"/>
      <c r="G19" s="387"/>
      <c r="H19" s="388"/>
      <c r="I19" s="400"/>
      <c r="J19" s="388"/>
      <c r="K19" s="52"/>
      <c r="L19" s="52"/>
      <c r="M19" s="52"/>
      <c r="N19" s="52"/>
      <c r="O19" s="52"/>
      <c r="P19" s="52"/>
      <c r="Q19" s="52"/>
      <c r="R19" s="52"/>
      <c r="S19" s="52"/>
    </row>
    <row r="20" spans="2:19" ht="31.5" customHeight="1" x14ac:dyDescent="0.3">
      <c r="B20" s="392" t="s">
        <v>615</v>
      </c>
      <c r="C20" s="333"/>
      <c r="D20" s="333"/>
      <c r="E20" s="333"/>
      <c r="F20" s="333"/>
      <c r="G20" s="333"/>
      <c r="H20" s="334"/>
      <c r="I20" s="335" t="s">
        <v>616</v>
      </c>
      <c r="J20" s="337"/>
      <c r="K20" s="56"/>
      <c r="L20" s="56"/>
      <c r="M20" s="56"/>
      <c r="N20" s="56"/>
      <c r="O20" s="56"/>
      <c r="P20" s="56"/>
      <c r="Q20" s="56"/>
      <c r="R20" s="56"/>
      <c r="S20" s="56"/>
    </row>
    <row r="21" spans="2:19" ht="15.6" x14ac:dyDescent="0.3">
      <c r="B21" s="81"/>
      <c r="C21" s="152"/>
      <c r="D21" s="154"/>
      <c r="E21" s="154"/>
      <c r="F21" s="154"/>
      <c r="G21" s="154"/>
      <c r="H21" s="153"/>
      <c r="I21" s="152"/>
      <c r="J21" s="153"/>
      <c r="K21" s="56"/>
      <c r="L21" s="56"/>
      <c r="M21" s="56"/>
      <c r="N21" s="56"/>
      <c r="O21" s="56"/>
      <c r="P21" s="56"/>
      <c r="Q21" s="56"/>
      <c r="R21" s="56"/>
      <c r="S21" s="56"/>
    </row>
    <row r="22" spans="2:19" ht="15.6" x14ac:dyDescent="0.3">
      <c r="B22" s="81"/>
      <c r="C22" s="152"/>
      <c r="D22" s="154"/>
      <c r="E22" s="154"/>
      <c r="F22" s="154"/>
      <c r="G22" s="154"/>
      <c r="H22" s="153"/>
      <c r="I22" s="152"/>
      <c r="J22" s="153"/>
      <c r="K22" s="56"/>
      <c r="L22" s="56"/>
      <c r="M22" s="56"/>
      <c r="N22" s="56"/>
      <c r="O22" s="56"/>
      <c r="P22" s="56"/>
      <c r="Q22" s="56"/>
      <c r="R22" s="56"/>
      <c r="S22" s="56"/>
    </row>
    <row r="23" spans="2:19" ht="15.6" x14ac:dyDescent="0.3">
      <c r="B23" s="81"/>
      <c r="C23" s="160"/>
      <c r="D23" s="161"/>
      <c r="E23" s="161"/>
      <c r="F23" s="161"/>
      <c r="G23" s="161"/>
      <c r="H23" s="162"/>
      <c r="I23" s="400"/>
      <c r="J23" s="388"/>
      <c r="K23" s="52"/>
      <c r="L23" s="52"/>
      <c r="M23" s="52"/>
      <c r="N23" s="52"/>
      <c r="O23" s="52"/>
      <c r="P23" s="52"/>
      <c r="Q23" s="52"/>
      <c r="R23" s="52"/>
      <c r="S23" s="52"/>
    </row>
    <row r="24" spans="2:19" ht="48.75" customHeight="1" x14ac:dyDescent="0.3">
      <c r="B24" s="401" t="s">
        <v>587</v>
      </c>
      <c r="C24" s="401"/>
      <c r="D24" s="401"/>
      <c r="E24" s="401"/>
      <c r="F24" s="401"/>
      <c r="G24" s="401"/>
      <c r="H24" s="401"/>
      <c r="I24" s="227"/>
      <c r="J24" s="228"/>
      <c r="K24" s="52"/>
      <c r="L24" s="52"/>
      <c r="M24" s="52"/>
      <c r="N24" s="52"/>
      <c r="O24" s="52"/>
      <c r="P24" s="52"/>
      <c r="Q24" s="52"/>
      <c r="R24" s="52"/>
      <c r="S24" s="52"/>
    </row>
    <row r="25" spans="2:19" ht="15.6" x14ac:dyDescent="0.3">
      <c r="B25" s="402" t="s">
        <v>585</v>
      </c>
      <c r="C25" s="403"/>
      <c r="D25" s="403"/>
      <c r="E25" s="403"/>
      <c r="F25" s="403"/>
      <c r="G25" s="403"/>
      <c r="H25" s="404"/>
      <c r="I25" s="230" t="s">
        <v>6</v>
      </c>
      <c r="J25" s="228"/>
      <c r="K25" s="52"/>
      <c r="L25" s="52"/>
      <c r="M25" s="52"/>
      <c r="N25" s="52"/>
      <c r="O25" s="52"/>
      <c r="P25" s="52"/>
      <c r="Q25" s="52"/>
      <c r="R25" s="52"/>
      <c r="S25" s="52"/>
    </row>
    <row r="26" spans="2:19" ht="15.6" x14ac:dyDescent="0.3">
      <c r="B26" s="405" t="s">
        <v>586</v>
      </c>
      <c r="C26" s="406"/>
      <c r="D26" s="406"/>
      <c r="E26" s="406"/>
      <c r="F26" s="406"/>
      <c r="G26" s="406"/>
      <c r="H26" s="407"/>
      <c r="I26" s="231" t="s">
        <v>5</v>
      </c>
      <c r="J26" s="229"/>
      <c r="K26" s="156"/>
      <c r="L26" s="156"/>
      <c r="M26" s="156"/>
      <c r="N26" s="156"/>
      <c r="O26" s="155"/>
      <c r="P26" s="52"/>
      <c r="Q26" s="52"/>
      <c r="R26" s="52"/>
      <c r="S26" s="52"/>
    </row>
    <row r="27" spans="2:19" ht="32.25" customHeight="1" x14ac:dyDescent="0.3">
      <c r="B27" s="392" t="s">
        <v>400</v>
      </c>
      <c r="C27" s="393"/>
      <c r="D27" s="393"/>
      <c r="E27" s="393"/>
      <c r="F27" s="393"/>
      <c r="G27" s="393"/>
      <c r="H27" s="394"/>
      <c r="I27" s="385" t="s">
        <v>401</v>
      </c>
      <c r="J27" s="386"/>
      <c r="K27" s="156"/>
      <c r="L27" s="156"/>
      <c r="M27" s="156"/>
      <c r="N27" s="156"/>
      <c r="O27" s="155"/>
      <c r="P27" s="52"/>
      <c r="Q27" s="52"/>
      <c r="R27" s="52"/>
      <c r="S27" s="52"/>
    </row>
    <row r="28" spans="2:19" ht="15.6" x14ac:dyDescent="0.3">
      <c r="B28" s="81"/>
      <c r="C28" s="400"/>
      <c r="D28" s="387"/>
      <c r="E28" s="387"/>
      <c r="F28" s="387"/>
      <c r="G28" s="387"/>
      <c r="H28" s="388"/>
      <c r="I28" s="387"/>
      <c r="J28" s="388"/>
      <c r="K28" s="156"/>
      <c r="L28" s="156"/>
      <c r="M28" s="156"/>
      <c r="N28" s="156"/>
      <c r="O28" s="155"/>
      <c r="P28" s="52"/>
      <c r="Q28" s="52"/>
      <c r="R28" s="52"/>
      <c r="S28" s="52"/>
    </row>
    <row r="29" spans="2:19" ht="15.6" x14ac:dyDescent="0.3">
      <c r="B29" s="81"/>
      <c r="C29" s="400"/>
      <c r="D29" s="387"/>
      <c r="E29" s="387"/>
      <c r="F29" s="387"/>
      <c r="G29" s="387"/>
      <c r="H29" s="388"/>
      <c r="I29" s="400"/>
      <c r="J29" s="388"/>
      <c r="K29" s="156"/>
      <c r="L29" s="156"/>
      <c r="M29" s="156"/>
      <c r="N29" s="156"/>
      <c r="O29" s="155"/>
      <c r="P29" s="52"/>
      <c r="Q29" s="52"/>
      <c r="R29" s="52"/>
      <c r="S29" s="52"/>
    </row>
    <row r="30" spans="2:19" ht="15.6" x14ac:dyDescent="0.3">
      <c r="B30" s="81"/>
      <c r="C30" s="400"/>
      <c r="D30" s="387"/>
      <c r="E30" s="387"/>
      <c r="F30" s="387"/>
      <c r="G30" s="387"/>
      <c r="H30" s="388"/>
      <c r="I30" s="400"/>
      <c r="J30" s="388"/>
      <c r="K30" s="156"/>
      <c r="L30" s="156"/>
      <c r="M30" s="156"/>
      <c r="N30" s="156"/>
      <c r="O30" s="155"/>
      <c r="P30" s="52"/>
      <c r="Q30" s="52"/>
      <c r="R30" s="52"/>
      <c r="S30" s="52"/>
    </row>
    <row r="31" spans="2:19" ht="15.6" x14ac:dyDescent="0.3">
      <c r="B31" s="81"/>
      <c r="C31" s="400"/>
      <c r="D31" s="387"/>
      <c r="E31" s="387"/>
      <c r="F31" s="387"/>
      <c r="G31" s="387"/>
      <c r="H31" s="388"/>
      <c r="I31" s="400"/>
      <c r="J31" s="388"/>
      <c r="K31" s="52"/>
      <c r="L31" s="52"/>
      <c r="M31" s="52"/>
      <c r="N31" s="52"/>
      <c r="O31" s="52"/>
      <c r="P31" s="52"/>
      <c r="Q31" s="52"/>
      <c r="R31" s="52"/>
      <c r="S31" s="52"/>
    </row>
    <row r="32" spans="2:19" ht="15.6" x14ac:dyDescent="0.3">
      <c r="B32" s="81"/>
      <c r="C32" s="400"/>
      <c r="D32" s="387"/>
      <c r="E32" s="387"/>
      <c r="F32" s="387"/>
      <c r="G32" s="387"/>
      <c r="H32" s="388"/>
      <c r="I32" s="400"/>
      <c r="J32" s="388"/>
      <c r="K32" s="52"/>
      <c r="L32" s="52"/>
      <c r="M32" s="52"/>
      <c r="N32" s="52"/>
      <c r="O32" s="52"/>
      <c r="P32" s="52"/>
      <c r="Q32" s="52"/>
      <c r="R32" s="52"/>
      <c r="S32" s="52"/>
    </row>
    <row r="33" spans="2:19" ht="15.6" x14ac:dyDescent="0.3">
      <c r="B33" s="52"/>
      <c r="C33" s="52"/>
      <c r="D33" s="52"/>
      <c r="E33" s="52"/>
      <c r="F33" s="52"/>
      <c r="G33" s="52"/>
      <c r="H33" s="52"/>
      <c r="I33" s="52"/>
      <c r="J33" s="52"/>
      <c r="K33" s="52"/>
      <c r="L33" s="52"/>
      <c r="M33" s="52"/>
      <c r="N33" s="52"/>
      <c r="O33" s="52"/>
      <c r="P33" s="52"/>
      <c r="Q33" s="52"/>
      <c r="R33" s="52"/>
      <c r="S33" s="52"/>
    </row>
    <row r="34" spans="2:19" ht="15.6" x14ac:dyDescent="0.3">
      <c r="B34" s="52"/>
      <c r="C34" s="52"/>
      <c r="D34" s="52"/>
      <c r="E34" s="52"/>
      <c r="F34" s="52"/>
      <c r="G34" s="52"/>
      <c r="H34" s="52"/>
      <c r="I34" s="52"/>
      <c r="J34" s="52"/>
      <c r="K34" s="52"/>
      <c r="L34" s="52"/>
      <c r="M34" s="52"/>
      <c r="N34" s="52"/>
      <c r="O34" s="52"/>
      <c r="P34" s="52"/>
      <c r="Q34" s="52"/>
      <c r="R34" s="52"/>
      <c r="S34" s="52"/>
    </row>
    <row r="35" spans="2:19" ht="15.6" x14ac:dyDescent="0.3">
      <c r="B35" s="52"/>
      <c r="C35" s="52"/>
      <c r="D35" s="52"/>
      <c r="E35" s="52"/>
      <c r="F35" s="52"/>
      <c r="G35" s="52"/>
      <c r="H35" s="52"/>
      <c r="I35" s="52"/>
      <c r="J35" s="52"/>
      <c r="K35" s="52"/>
      <c r="L35" s="52"/>
      <c r="M35" s="52"/>
      <c r="N35" s="52"/>
      <c r="O35" s="52"/>
      <c r="P35" s="52"/>
      <c r="Q35" s="52"/>
      <c r="R35" s="52"/>
      <c r="S35" s="52"/>
    </row>
    <row r="36" spans="2:19" ht="15.6" x14ac:dyDescent="0.3">
      <c r="B36" s="52"/>
      <c r="C36" s="52"/>
      <c r="D36" s="52"/>
      <c r="E36" s="52"/>
      <c r="F36" s="52"/>
      <c r="G36" s="52"/>
      <c r="H36" s="52"/>
      <c r="I36" s="52"/>
      <c r="J36" s="52"/>
      <c r="K36" s="52"/>
      <c r="L36" s="52"/>
      <c r="M36" s="52"/>
      <c r="N36" s="52"/>
      <c r="O36" s="52"/>
      <c r="P36" s="52"/>
      <c r="Q36" s="52"/>
      <c r="R36" s="52"/>
      <c r="S36" s="52"/>
    </row>
    <row r="37" spans="2:19" ht="15.6" x14ac:dyDescent="0.3">
      <c r="B37" s="52"/>
      <c r="C37" s="52"/>
      <c r="D37" s="52"/>
      <c r="E37" s="52"/>
      <c r="F37" s="52"/>
      <c r="G37" s="52"/>
      <c r="H37" s="52"/>
      <c r="I37" s="52"/>
      <c r="J37" s="52"/>
      <c r="K37" s="52"/>
      <c r="L37" s="52"/>
      <c r="M37" s="52"/>
      <c r="N37" s="52"/>
      <c r="O37" s="52"/>
      <c r="P37" s="52"/>
      <c r="Q37" s="52"/>
      <c r="R37" s="52"/>
      <c r="S37" s="52"/>
    </row>
    <row r="38" spans="2:19" ht="15.6" x14ac:dyDescent="0.3">
      <c r="B38" s="52"/>
      <c r="C38" s="52"/>
      <c r="D38" s="52"/>
      <c r="E38" s="52"/>
      <c r="F38" s="52"/>
      <c r="G38" s="52"/>
      <c r="H38" s="52"/>
      <c r="I38" s="52"/>
      <c r="J38" s="52"/>
      <c r="K38" s="52"/>
      <c r="L38" s="52"/>
      <c r="M38" s="52"/>
      <c r="N38" s="52"/>
      <c r="O38" s="52"/>
      <c r="P38" s="52"/>
      <c r="Q38" s="52"/>
      <c r="R38" s="52"/>
      <c r="S38" s="52"/>
    </row>
    <row r="39" spans="2:19" ht="15.6" x14ac:dyDescent="0.3">
      <c r="B39" s="52"/>
      <c r="C39" s="52"/>
      <c r="D39" s="52"/>
      <c r="E39" s="52"/>
      <c r="F39" s="52"/>
      <c r="G39" s="52"/>
      <c r="H39" s="52"/>
      <c r="I39" s="52"/>
      <c r="J39" s="52"/>
      <c r="K39" s="52"/>
      <c r="L39" s="52"/>
      <c r="M39" s="52"/>
      <c r="N39" s="52"/>
      <c r="O39" s="52"/>
      <c r="P39" s="52"/>
      <c r="Q39" s="52"/>
      <c r="R39" s="52"/>
      <c r="S39" s="52"/>
    </row>
    <row r="40" spans="2:19" ht="15.6" x14ac:dyDescent="0.3">
      <c r="B40" s="52"/>
      <c r="C40" s="52"/>
      <c r="D40" s="52"/>
      <c r="E40" s="52"/>
      <c r="F40" s="52"/>
      <c r="G40" s="52"/>
      <c r="H40" s="52"/>
      <c r="I40" s="52"/>
      <c r="J40" s="52"/>
      <c r="K40" s="52"/>
      <c r="L40" s="52"/>
      <c r="M40" s="52"/>
      <c r="N40" s="52"/>
      <c r="O40" s="52"/>
      <c r="P40" s="52"/>
      <c r="Q40" s="52"/>
      <c r="R40" s="52"/>
      <c r="S40" s="52"/>
    </row>
    <row r="41" spans="2:19" ht="15.6" x14ac:dyDescent="0.3">
      <c r="B41" s="52"/>
      <c r="C41" s="52"/>
      <c r="D41" s="52"/>
      <c r="E41" s="52"/>
      <c r="F41" s="52"/>
      <c r="G41" s="52"/>
      <c r="H41" s="52"/>
      <c r="I41" s="52"/>
      <c r="J41" s="52"/>
      <c r="K41" s="52"/>
      <c r="L41" s="52"/>
      <c r="M41" s="52"/>
      <c r="N41" s="52"/>
      <c r="O41" s="52"/>
      <c r="P41" s="52"/>
      <c r="Q41" s="52"/>
      <c r="R41" s="52"/>
      <c r="S41" s="52"/>
    </row>
    <row r="42" spans="2:19" ht="15.6" x14ac:dyDescent="0.3">
      <c r="B42" s="52"/>
      <c r="C42" s="52"/>
      <c r="D42" s="52"/>
      <c r="E42" s="52"/>
      <c r="F42" s="52"/>
      <c r="G42" s="52"/>
      <c r="H42" s="52"/>
      <c r="I42" s="52"/>
      <c r="J42" s="52"/>
      <c r="K42" s="52"/>
      <c r="L42" s="52"/>
      <c r="M42" s="52"/>
      <c r="N42" s="52"/>
      <c r="O42" s="52"/>
      <c r="P42" s="52"/>
      <c r="Q42" s="52"/>
      <c r="R42" s="52"/>
      <c r="S42" s="52"/>
    </row>
    <row r="43" spans="2:19" ht="15.6" x14ac:dyDescent="0.3">
      <c r="B43" s="52"/>
      <c r="C43" s="52"/>
      <c r="D43" s="52"/>
      <c r="E43" s="52"/>
      <c r="F43" s="52"/>
      <c r="G43" s="52"/>
      <c r="H43" s="52"/>
      <c r="I43" s="52"/>
      <c r="J43" s="52"/>
      <c r="K43" s="52"/>
      <c r="L43" s="52"/>
      <c r="M43" s="52"/>
      <c r="N43" s="52"/>
      <c r="O43" s="52"/>
      <c r="P43" s="52"/>
      <c r="Q43" s="52"/>
      <c r="R43" s="52"/>
      <c r="S43" s="52"/>
    </row>
    <row r="44" spans="2:19" ht="15.6" x14ac:dyDescent="0.3">
      <c r="B44" s="52"/>
      <c r="C44" s="52"/>
      <c r="D44" s="52"/>
      <c r="E44" s="52"/>
      <c r="F44" s="52"/>
      <c r="G44" s="52"/>
      <c r="H44" s="52"/>
      <c r="I44" s="52"/>
      <c r="J44" s="52"/>
      <c r="K44" s="52"/>
      <c r="L44" s="52"/>
      <c r="M44" s="52"/>
      <c r="N44" s="52"/>
      <c r="O44" s="52"/>
      <c r="P44" s="52"/>
      <c r="Q44" s="52"/>
      <c r="R44" s="52"/>
      <c r="S44" s="52"/>
    </row>
    <row r="45" spans="2:19" ht="15.6" x14ac:dyDescent="0.3">
      <c r="B45" s="52"/>
      <c r="C45" s="52"/>
      <c r="D45" s="52"/>
      <c r="E45" s="52"/>
      <c r="F45" s="52"/>
      <c r="G45" s="52"/>
      <c r="H45" s="52"/>
      <c r="I45" s="52"/>
      <c r="J45" s="52"/>
      <c r="K45" s="52"/>
      <c r="L45" s="52"/>
      <c r="M45" s="52"/>
      <c r="N45" s="52"/>
      <c r="O45" s="52"/>
      <c r="P45" s="52"/>
      <c r="Q45" s="52"/>
      <c r="R45" s="52"/>
      <c r="S45" s="52"/>
    </row>
    <row r="46" spans="2:19" ht="15.6" x14ac:dyDescent="0.3">
      <c r="B46" s="52"/>
      <c r="C46" s="52"/>
      <c r="D46" s="52"/>
      <c r="E46" s="52"/>
      <c r="F46" s="52"/>
      <c r="G46" s="52"/>
      <c r="H46" s="52"/>
      <c r="I46" s="52"/>
      <c r="J46" s="52"/>
      <c r="K46" s="52"/>
      <c r="L46" s="52"/>
      <c r="M46" s="52"/>
      <c r="N46" s="52"/>
      <c r="O46" s="52"/>
      <c r="P46" s="52"/>
      <c r="Q46" s="52"/>
      <c r="R46" s="52"/>
      <c r="S46" s="52"/>
    </row>
    <row r="47" spans="2:19" ht="15.6" x14ac:dyDescent="0.3">
      <c r="B47" s="52"/>
      <c r="C47" s="52"/>
      <c r="D47" s="52"/>
      <c r="E47" s="52"/>
      <c r="F47" s="52"/>
      <c r="G47" s="52"/>
      <c r="H47" s="52"/>
      <c r="I47" s="52"/>
      <c r="J47" s="52"/>
      <c r="K47" s="52"/>
      <c r="L47" s="52"/>
      <c r="M47" s="52"/>
      <c r="N47" s="52"/>
      <c r="O47" s="52"/>
      <c r="P47" s="52"/>
      <c r="Q47" s="52"/>
      <c r="R47" s="52"/>
      <c r="S47" s="52"/>
    </row>
    <row r="48" spans="2:19" ht="15.6" x14ac:dyDescent="0.3">
      <c r="B48" s="52"/>
      <c r="C48" s="52"/>
      <c r="D48" s="52"/>
      <c r="E48" s="52"/>
      <c r="F48" s="52"/>
      <c r="G48" s="52"/>
      <c r="H48" s="52"/>
      <c r="I48" s="52"/>
      <c r="J48" s="52"/>
      <c r="K48" s="52"/>
      <c r="L48" s="52"/>
      <c r="M48" s="52"/>
      <c r="N48" s="52"/>
      <c r="O48" s="52"/>
      <c r="P48" s="52"/>
      <c r="Q48" s="52"/>
      <c r="R48" s="52"/>
      <c r="S48" s="52"/>
    </row>
    <row r="49" spans="2:19" ht="15.6" x14ac:dyDescent="0.3">
      <c r="B49" s="52"/>
      <c r="C49" s="52"/>
      <c r="D49" s="52"/>
      <c r="E49" s="52"/>
      <c r="F49" s="52"/>
      <c r="G49" s="52"/>
      <c r="H49" s="52"/>
      <c r="I49" s="52"/>
      <c r="J49" s="52"/>
      <c r="K49" s="52"/>
      <c r="L49" s="52"/>
      <c r="M49" s="52"/>
      <c r="N49" s="52"/>
      <c r="O49" s="52"/>
      <c r="P49" s="52"/>
      <c r="Q49" s="52"/>
      <c r="R49" s="52"/>
      <c r="S49" s="52"/>
    </row>
    <row r="50" spans="2:19" ht="15.6" x14ac:dyDescent="0.3">
      <c r="B50" s="52"/>
      <c r="C50" s="52"/>
      <c r="D50" s="52"/>
      <c r="E50" s="52"/>
      <c r="F50" s="52"/>
      <c r="G50" s="52"/>
      <c r="H50" s="52"/>
      <c r="I50" s="52"/>
      <c r="J50" s="52"/>
      <c r="K50" s="52"/>
      <c r="L50" s="52"/>
      <c r="M50" s="52"/>
      <c r="N50" s="52"/>
      <c r="O50" s="52"/>
      <c r="P50" s="52"/>
      <c r="Q50" s="52"/>
      <c r="R50" s="52"/>
      <c r="S50" s="52"/>
    </row>
    <row r="51" spans="2:19" ht="15.6" x14ac:dyDescent="0.3">
      <c r="B51" s="52"/>
      <c r="C51" s="52"/>
      <c r="D51" s="52"/>
      <c r="E51" s="52"/>
      <c r="F51" s="52"/>
      <c r="G51" s="52"/>
      <c r="H51" s="52"/>
      <c r="I51" s="52"/>
      <c r="J51" s="52"/>
      <c r="K51" s="52"/>
      <c r="L51" s="52"/>
      <c r="M51" s="52"/>
      <c r="N51" s="52"/>
      <c r="O51" s="52"/>
      <c r="P51" s="52"/>
      <c r="Q51" s="52"/>
      <c r="R51" s="52"/>
      <c r="S51" s="52"/>
    </row>
    <row r="52" spans="2:19" ht="15.6" x14ac:dyDescent="0.3">
      <c r="B52" s="52"/>
      <c r="C52" s="52"/>
      <c r="D52" s="52"/>
      <c r="E52" s="52"/>
      <c r="F52" s="52"/>
      <c r="G52" s="52"/>
      <c r="H52" s="52"/>
      <c r="I52" s="52"/>
      <c r="J52" s="52"/>
      <c r="K52" s="52"/>
      <c r="L52" s="52"/>
      <c r="M52" s="52"/>
      <c r="N52" s="52"/>
      <c r="O52" s="52"/>
      <c r="P52" s="52"/>
      <c r="Q52" s="52"/>
      <c r="R52" s="52"/>
      <c r="S52" s="52"/>
    </row>
    <row r="53" spans="2:19" ht="15.6" x14ac:dyDescent="0.3">
      <c r="B53" s="52"/>
      <c r="C53" s="52"/>
      <c r="D53" s="52"/>
      <c r="E53" s="52"/>
      <c r="F53" s="52"/>
      <c r="G53" s="52"/>
      <c r="H53" s="52"/>
      <c r="I53" s="52"/>
      <c r="J53" s="52"/>
      <c r="K53" s="52"/>
      <c r="L53" s="52"/>
      <c r="M53" s="52"/>
      <c r="N53" s="52"/>
      <c r="O53" s="52"/>
      <c r="P53" s="52"/>
      <c r="Q53" s="52"/>
      <c r="R53" s="52"/>
      <c r="S53" s="52"/>
    </row>
    <row r="54" spans="2:19" ht="15.6" x14ac:dyDescent="0.3">
      <c r="B54" s="52"/>
      <c r="C54" s="52"/>
      <c r="D54" s="52"/>
      <c r="E54" s="52"/>
      <c r="F54" s="52"/>
      <c r="G54" s="52"/>
      <c r="H54" s="52"/>
      <c r="I54" s="52"/>
      <c r="J54" s="52"/>
      <c r="K54" s="52"/>
      <c r="L54" s="52"/>
      <c r="M54" s="52"/>
      <c r="N54" s="52"/>
      <c r="O54" s="52"/>
      <c r="P54" s="52"/>
      <c r="Q54" s="52"/>
      <c r="R54" s="52"/>
      <c r="S54" s="52"/>
    </row>
    <row r="55" spans="2:19" ht="15.6" x14ac:dyDescent="0.3">
      <c r="B55" s="52"/>
      <c r="C55" s="52"/>
      <c r="D55" s="52"/>
      <c r="E55" s="52"/>
      <c r="F55" s="52"/>
      <c r="G55" s="52"/>
      <c r="H55" s="52"/>
      <c r="I55" s="52"/>
      <c r="J55" s="52"/>
      <c r="K55" s="52"/>
      <c r="L55" s="52"/>
      <c r="M55" s="52"/>
      <c r="N55" s="52"/>
      <c r="O55" s="52"/>
      <c r="P55" s="52"/>
      <c r="Q55" s="52"/>
      <c r="R55" s="52"/>
      <c r="S55" s="52"/>
    </row>
    <row r="56" spans="2:19" ht="15.6" x14ac:dyDescent="0.3">
      <c r="B56" s="52"/>
      <c r="C56" s="52"/>
      <c r="D56" s="52"/>
      <c r="E56" s="52"/>
      <c r="F56" s="52"/>
      <c r="G56" s="52"/>
      <c r="H56" s="52"/>
      <c r="I56" s="52"/>
      <c r="J56" s="52"/>
      <c r="K56" s="52"/>
      <c r="L56" s="52"/>
      <c r="M56" s="52"/>
      <c r="N56" s="52"/>
      <c r="O56" s="52"/>
      <c r="P56" s="52"/>
      <c r="Q56" s="52"/>
      <c r="R56" s="52"/>
      <c r="S56" s="52"/>
    </row>
    <row r="57" spans="2:19" ht="15.6" x14ac:dyDescent="0.3">
      <c r="B57" s="52"/>
      <c r="C57" s="52"/>
      <c r="D57" s="52"/>
      <c r="E57" s="52"/>
      <c r="F57" s="52"/>
      <c r="G57" s="52"/>
      <c r="H57" s="52"/>
      <c r="I57" s="52"/>
      <c r="J57" s="52"/>
      <c r="K57" s="52"/>
      <c r="L57" s="52"/>
      <c r="M57" s="52"/>
      <c r="N57" s="52"/>
      <c r="O57" s="52"/>
      <c r="P57" s="52"/>
      <c r="Q57" s="52"/>
      <c r="R57" s="52"/>
      <c r="S57" s="52"/>
    </row>
    <row r="58" spans="2:19" ht="15.6" x14ac:dyDescent="0.3">
      <c r="B58" s="52"/>
      <c r="C58" s="52"/>
      <c r="D58" s="52"/>
      <c r="E58" s="52"/>
      <c r="F58" s="52"/>
      <c r="G58" s="52"/>
      <c r="H58" s="52"/>
      <c r="I58" s="52"/>
      <c r="J58" s="52"/>
      <c r="K58" s="52"/>
      <c r="L58" s="52"/>
      <c r="M58" s="52"/>
      <c r="N58" s="52"/>
      <c r="O58" s="52"/>
      <c r="P58" s="52"/>
      <c r="Q58" s="52"/>
      <c r="R58" s="52"/>
      <c r="S58" s="52"/>
    </row>
    <row r="59" spans="2:19" ht="15.6" x14ac:dyDescent="0.3">
      <c r="B59" s="52"/>
      <c r="C59" s="52"/>
      <c r="D59" s="52"/>
      <c r="E59" s="52"/>
      <c r="F59" s="52"/>
      <c r="G59" s="52"/>
      <c r="H59" s="52"/>
      <c r="I59" s="52"/>
      <c r="J59" s="52"/>
      <c r="K59" s="52"/>
      <c r="L59" s="52"/>
      <c r="M59" s="52"/>
      <c r="N59" s="52"/>
      <c r="O59" s="52"/>
      <c r="P59" s="52"/>
      <c r="Q59" s="52"/>
      <c r="R59" s="52"/>
      <c r="S59" s="52"/>
    </row>
    <row r="60" spans="2:19" ht="15.6" x14ac:dyDescent="0.3">
      <c r="B60" s="52"/>
      <c r="C60" s="52"/>
      <c r="D60" s="52"/>
      <c r="E60" s="52"/>
      <c r="F60" s="52"/>
      <c r="G60" s="52"/>
      <c r="H60" s="52"/>
      <c r="I60" s="52"/>
      <c r="J60" s="52"/>
      <c r="K60" s="52"/>
      <c r="L60" s="52"/>
      <c r="M60" s="52"/>
      <c r="N60" s="52"/>
      <c r="O60" s="52"/>
      <c r="P60" s="52"/>
      <c r="Q60" s="52"/>
      <c r="R60" s="52"/>
      <c r="S60" s="52"/>
    </row>
    <row r="61" spans="2:19" ht="15.6" x14ac:dyDescent="0.3">
      <c r="B61" s="52"/>
      <c r="C61" s="52"/>
      <c r="D61" s="52"/>
      <c r="E61" s="52"/>
      <c r="F61" s="52"/>
      <c r="G61" s="52"/>
      <c r="H61" s="52"/>
      <c r="I61" s="52"/>
      <c r="J61" s="52"/>
      <c r="K61" s="52"/>
      <c r="L61" s="52"/>
      <c r="M61" s="52"/>
      <c r="N61" s="52"/>
      <c r="O61" s="52"/>
      <c r="P61" s="52"/>
      <c r="Q61" s="52"/>
      <c r="R61" s="52"/>
      <c r="S61" s="52"/>
    </row>
    <row r="62" spans="2:19" ht="15.6" x14ac:dyDescent="0.3">
      <c r="B62" s="52"/>
      <c r="C62" s="52"/>
      <c r="D62" s="52"/>
      <c r="E62" s="52"/>
      <c r="F62" s="52"/>
      <c r="G62" s="52"/>
      <c r="H62" s="52"/>
      <c r="I62" s="52"/>
      <c r="J62" s="52"/>
      <c r="K62" s="52"/>
      <c r="L62" s="52"/>
      <c r="M62" s="52"/>
      <c r="N62" s="52"/>
      <c r="O62" s="52"/>
      <c r="P62" s="52"/>
      <c r="Q62" s="52"/>
      <c r="R62" s="52"/>
      <c r="S62" s="52"/>
    </row>
    <row r="63" spans="2:19" ht="15.6" x14ac:dyDescent="0.3">
      <c r="B63" s="52"/>
      <c r="C63" s="52"/>
      <c r="D63" s="52"/>
      <c r="E63" s="52"/>
      <c r="F63" s="52"/>
      <c r="G63" s="52"/>
      <c r="H63" s="52"/>
      <c r="I63" s="52"/>
      <c r="J63" s="52"/>
      <c r="K63" s="52"/>
      <c r="L63" s="52"/>
      <c r="M63" s="52"/>
      <c r="N63" s="52"/>
      <c r="O63" s="52"/>
      <c r="P63" s="52"/>
      <c r="Q63" s="52"/>
      <c r="R63" s="52"/>
      <c r="S63" s="52"/>
    </row>
    <row r="64" spans="2:19" ht="15.6" x14ac:dyDescent="0.3">
      <c r="B64" s="52"/>
      <c r="C64" s="52"/>
      <c r="D64" s="52"/>
      <c r="E64" s="52"/>
      <c r="F64" s="52"/>
      <c r="G64" s="52"/>
      <c r="H64" s="52"/>
      <c r="I64" s="52"/>
      <c r="J64" s="52"/>
      <c r="K64" s="52"/>
      <c r="L64" s="52"/>
      <c r="M64" s="52"/>
      <c r="N64" s="52"/>
      <c r="O64" s="52"/>
      <c r="P64" s="52"/>
      <c r="Q64" s="52"/>
      <c r="R64" s="52"/>
      <c r="S64" s="52"/>
    </row>
    <row r="65" spans="2:19" ht="15.6" x14ac:dyDescent="0.3">
      <c r="B65" s="52"/>
      <c r="C65" s="52"/>
      <c r="D65" s="52"/>
      <c r="E65" s="52"/>
      <c r="F65" s="52"/>
      <c r="G65" s="52"/>
      <c r="H65" s="52"/>
      <c r="I65" s="52"/>
      <c r="J65" s="52"/>
      <c r="K65" s="52"/>
      <c r="L65" s="52"/>
      <c r="M65" s="52"/>
      <c r="N65" s="52"/>
      <c r="O65" s="52"/>
      <c r="P65" s="52"/>
      <c r="Q65" s="52"/>
      <c r="R65" s="52"/>
      <c r="S65" s="52"/>
    </row>
    <row r="66" spans="2:19" ht="15.6" x14ac:dyDescent="0.3">
      <c r="B66" s="52"/>
      <c r="C66" s="52"/>
      <c r="D66" s="52"/>
      <c r="E66" s="52"/>
      <c r="F66" s="52"/>
      <c r="G66" s="52"/>
      <c r="H66" s="52"/>
      <c r="I66" s="52"/>
      <c r="J66" s="52"/>
      <c r="K66" s="52"/>
      <c r="L66" s="52"/>
      <c r="M66" s="52"/>
      <c r="N66" s="52"/>
      <c r="O66" s="52"/>
      <c r="P66" s="52"/>
      <c r="Q66" s="52"/>
      <c r="R66" s="52"/>
      <c r="S66" s="52"/>
    </row>
    <row r="67" spans="2:19" ht="15.6" x14ac:dyDescent="0.3">
      <c r="B67" s="52"/>
      <c r="C67" s="52"/>
      <c r="D67" s="52"/>
      <c r="E67" s="52"/>
      <c r="F67" s="52"/>
      <c r="G67" s="52"/>
      <c r="H67" s="52"/>
      <c r="I67" s="52"/>
      <c r="J67" s="52"/>
      <c r="K67" s="52"/>
      <c r="L67" s="52"/>
      <c r="M67" s="52"/>
      <c r="N67" s="52"/>
      <c r="O67" s="52"/>
      <c r="P67" s="52"/>
      <c r="Q67" s="52"/>
      <c r="R67" s="52"/>
      <c r="S67" s="52"/>
    </row>
    <row r="68" spans="2:19" ht="15.6" x14ac:dyDescent="0.3">
      <c r="B68" s="52"/>
      <c r="C68" s="52"/>
      <c r="D68" s="52"/>
      <c r="E68" s="52"/>
      <c r="F68" s="52"/>
      <c r="G68" s="52"/>
      <c r="H68" s="52"/>
      <c r="I68" s="52"/>
      <c r="J68" s="52"/>
      <c r="K68" s="52"/>
      <c r="L68" s="52"/>
      <c r="M68" s="52"/>
      <c r="N68" s="52"/>
      <c r="O68" s="52"/>
      <c r="P68" s="52"/>
      <c r="Q68" s="52"/>
      <c r="R68" s="52"/>
      <c r="S68" s="52"/>
    </row>
    <row r="69" spans="2:19" ht="15.6" x14ac:dyDescent="0.3">
      <c r="B69" s="52"/>
      <c r="C69" s="52"/>
      <c r="D69" s="52"/>
      <c r="E69" s="52"/>
      <c r="F69" s="52"/>
      <c r="G69" s="52"/>
      <c r="H69" s="52"/>
      <c r="I69" s="52"/>
      <c r="J69" s="52"/>
      <c r="K69" s="52"/>
      <c r="L69" s="52"/>
      <c r="M69" s="52"/>
      <c r="N69" s="52"/>
      <c r="O69" s="52"/>
      <c r="P69" s="52"/>
      <c r="Q69" s="52"/>
      <c r="R69" s="52"/>
      <c r="S69" s="52"/>
    </row>
    <row r="70" spans="2:19" ht="15.6" x14ac:dyDescent="0.3">
      <c r="B70" s="52"/>
      <c r="C70" s="52"/>
      <c r="D70" s="52"/>
      <c r="E70" s="52"/>
      <c r="F70" s="52"/>
      <c r="G70" s="52"/>
      <c r="H70" s="52"/>
      <c r="I70" s="52"/>
      <c r="J70" s="52"/>
      <c r="K70" s="52"/>
      <c r="L70" s="52"/>
      <c r="M70" s="52"/>
      <c r="N70" s="52"/>
      <c r="O70" s="52"/>
      <c r="P70" s="52"/>
      <c r="Q70" s="52"/>
      <c r="R70" s="52"/>
      <c r="S70" s="52"/>
    </row>
    <row r="71" spans="2:19" ht="15.6" x14ac:dyDescent="0.3">
      <c r="B71" s="52"/>
      <c r="C71" s="52"/>
      <c r="D71" s="52"/>
      <c r="E71" s="52"/>
      <c r="F71" s="52"/>
      <c r="G71" s="52"/>
      <c r="H71" s="52"/>
      <c r="I71" s="52"/>
      <c r="J71" s="52"/>
      <c r="K71" s="52"/>
      <c r="L71" s="52"/>
      <c r="M71" s="52"/>
      <c r="N71" s="52"/>
      <c r="O71" s="52"/>
      <c r="P71" s="52"/>
      <c r="Q71" s="52"/>
      <c r="R71" s="52"/>
      <c r="S71" s="52"/>
    </row>
    <row r="72" spans="2:19" ht="15.6" x14ac:dyDescent="0.3">
      <c r="B72" s="52"/>
      <c r="C72" s="52"/>
      <c r="D72" s="52"/>
      <c r="E72" s="52"/>
      <c r="F72" s="52"/>
      <c r="G72" s="52"/>
      <c r="H72" s="52"/>
      <c r="I72" s="52"/>
      <c r="J72" s="52"/>
      <c r="K72" s="52"/>
      <c r="L72" s="52"/>
      <c r="M72" s="52"/>
      <c r="N72" s="52"/>
      <c r="O72" s="52"/>
      <c r="P72" s="52"/>
      <c r="Q72" s="52"/>
      <c r="R72" s="52"/>
      <c r="S72" s="52"/>
    </row>
    <row r="73" spans="2:19" ht="15.6" x14ac:dyDescent="0.3">
      <c r="B73" s="52"/>
      <c r="C73" s="52"/>
      <c r="D73" s="52"/>
      <c r="E73" s="52"/>
      <c r="F73" s="52"/>
      <c r="G73" s="52"/>
      <c r="H73" s="52"/>
      <c r="I73" s="52"/>
      <c r="J73" s="52"/>
      <c r="K73" s="52"/>
      <c r="L73" s="52"/>
      <c r="M73" s="52"/>
      <c r="N73" s="52"/>
      <c r="O73" s="52"/>
      <c r="P73" s="52"/>
      <c r="Q73" s="52"/>
      <c r="R73" s="52"/>
      <c r="S73" s="52"/>
    </row>
    <row r="74" spans="2:19" ht="15.6" x14ac:dyDescent="0.3">
      <c r="B74" s="52"/>
      <c r="C74" s="52"/>
      <c r="D74" s="52"/>
      <c r="E74" s="52"/>
      <c r="F74" s="52"/>
      <c r="G74" s="52"/>
      <c r="H74" s="52"/>
      <c r="I74" s="52"/>
      <c r="J74" s="52"/>
      <c r="K74" s="52"/>
      <c r="L74" s="52"/>
      <c r="M74" s="52"/>
      <c r="N74" s="52"/>
      <c r="O74" s="52"/>
      <c r="P74" s="52"/>
      <c r="Q74" s="52"/>
      <c r="R74" s="52"/>
      <c r="S74" s="52"/>
    </row>
    <row r="75" spans="2:19" ht="15.6" x14ac:dyDescent="0.3">
      <c r="B75" s="52"/>
      <c r="C75" s="52"/>
      <c r="D75" s="52"/>
      <c r="E75" s="52"/>
      <c r="F75" s="52"/>
      <c r="G75" s="52"/>
      <c r="H75" s="52"/>
      <c r="I75" s="52"/>
      <c r="J75" s="52"/>
      <c r="K75" s="52"/>
      <c r="L75" s="52"/>
      <c r="M75" s="52"/>
      <c r="N75" s="52"/>
      <c r="O75" s="52"/>
      <c r="P75" s="52"/>
      <c r="Q75" s="52"/>
      <c r="R75" s="52"/>
      <c r="S75" s="52"/>
    </row>
    <row r="76" spans="2:19" ht="15.6" x14ac:dyDescent="0.3">
      <c r="B76" s="52"/>
      <c r="C76" s="52"/>
      <c r="D76" s="52"/>
      <c r="E76" s="52"/>
      <c r="F76" s="52"/>
      <c r="G76" s="52"/>
      <c r="H76" s="52"/>
      <c r="I76" s="52"/>
      <c r="J76" s="52"/>
      <c r="K76" s="52"/>
      <c r="L76" s="52"/>
      <c r="M76" s="52"/>
      <c r="N76" s="52"/>
      <c r="O76" s="52"/>
      <c r="P76" s="52"/>
      <c r="Q76" s="52"/>
      <c r="R76" s="52"/>
      <c r="S76" s="52"/>
    </row>
    <row r="77" spans="2:19" ht="15.6" x14ac:dyDescent="0.3">
      <c r="B77" s="52"/>
      <c r="C77" s="52"/>
      <c r="D77" s="52"/>
      <c r="E77" s="52"/>
      <c r="F77" s="52"/>
      <c r="G77" s="52"/>
      <c r="H77" s="52"/>
      <c r="I77" s="52"/>
      <c r="J77" s="52"/>
      <c r="K77" s="52"/>
      <c r="L77" s="52"/>
      <c r="M77" s="52"/>
      <c r="N77" s="52"/>
      <c r="O77" s="52"/>
      <c r="P77" s="52"/>
      <c r="Q77" s="52"/>
      <c r="R77" s="52"/>
      <c r="S77" s="52"/>
    </row>
    <row r="78" spans="2:19" ht="15.6" x14ac:dyDescent="0.3">
      <c r="B78" s="52"/>
      <c r="C78" s="52"/>
      <c r="D78" s="52"/>
      <c r="E78" s="52"/>
      <c r="F78" s="52"/>
      <c r="G78" s="52"/>
      <c r="H78" s="52"/>
      <c r="I78" s="52"/>
      <c r="J78" s="52"/>
      <c r="K78" s="52"/>
      <c r="L78" s="52"/>
      <c r="M78" s="52"/>
      <c r="N78" s="52"/>
      <c r="O78" s="52"/>
      <c r="P78" s="52"/>
      <c r="Q78" s="52"/>
      <c r="R78" s="52"/>
      <c r="S78" s="52"/>
    </row>
    <row r="79" spans="2:19" ht="15.6" x14ac:dyDescent="0.3">
      <c r="B79" s="52"/>
      <c r="C79" s="52"/>
      <c r="D79" s="52"/>
      <c r="E79" s="52"/>
      <c r="F79" s="52"/>
      <c r="G79" s="52"/>
      <c r="H79" s="52"/>
      <c r="I79" s="52"/>
      <c r="J79" s="52"/>
      <c r="K79" s="52"/>
      <c r="L79" s="52"/>
      <c r="M79" s="52"/>
      <c r="N79" s="52"/>
      <c r="O79" s="52"/>
      <c r="P79" s="52"/>
      <c r="Q79" s="52"/>
      <c r="R79" s="52"/>
      <c r="S79" s="52"/>
    </row>
    <row r="80" spans="2:19" ht="15.6" x14ac:dyDescent="0.3">
      <c r="B80" s="52"/>
      <c r="C80" s="52"/>
      <c r="D80" s="52"/>
      <c r="E80" s="52"/>
      <c r="F80" s="52"/>
      <c r="G80" s="52"/>
      <c r="H80" s="52"/>
      <c r="I80" s="52"/>
      <c r="J80" s="52"/>
      <c r="K80" s="52"/>
      <c r="L80" s="52"/>
      <c r="M80" s="52"/>
      <c r="N80" s="52"/>
      <c r="O80" s="52"/>
      <c r="P80" s="52"/>
      <c r="Q80" s="52"/>
      <c r="R80" s="52"/>
      <c r="S80" s="52"/>
    </row>
    <row r="81" spans="2:19" ht="15.6" x14ac:dyDescent="0.3">
      <c r="B81" s="52"/>
      <c r="C81" s="52"/>
      <c r="D81" s="52"/>
      <c r="E81" s="52"/>
      <c r="F81" s="52"/>
      <c r="G81" s="52"/>
      <c r="H81" s="52"/>
      <c r="I81" s="52"/>
      <c r="J81" s="52"/>
      <c r="K81" s="52"/>
      <c r="L81" s="52"/>
      <c r="M81" s="52"/>
      <c r="N81" s="52"/>
      <c r="O81" s="52"/>
      <c r="P81" s="52"/>
      <c r="Q81" s="52"/>
      <c r="R81" s="52"/>
      <c r="S81" s="52"/>
    </row>
    <row r="82" spans="2:19" ht="15.6" x14ac:dyDescent="0.3">
      <c r="B82" s="52"/>
      <c r="C82" s="52"/>
      <c r="D82" s="52"/>
      <c r="E82" s="52"/>
      <c r="F82" s="52"/>
      <c r="G82" s="52"/>
      <c r="H82" s="52"/>
      <c r="I82" s="52"/>
      <c r="J82" s="52"/>
      <c r="K82" s="52"/>
      <c r="L82" s="52"/>
      <c r="M82" s="52"/>
      <c r="N82" s="52"/>
      <c r="O82" s="52"/>
      <c r="P82" s="52"/>
      <c r="Q82" s="52"/>
      <c r="R82" s="52"/>
      <c r="S82" s="52"/>
    </row>
    <row r="83" spans="2:19" ht="15.6" x14ac:dyDescent="0.3">
      <c r="B83" s="52"/>
      <c r="C83" s="52"/>
      <c r="D83" s="52"/>
      <c r="E83" s="52"/>
      <c r="F83" s="52"/>
      <c r="G83" s="52"/>
      <c r="H83" s="52"/>
      <c r="I83" s="52"/>
      <c r="J83" s="52"/>
      <c r="K83" s="52"/>
      <c r="L83" s="52"/>
      <c r="M83" s="52"/>
      <c r="N83" s="52"/>
      <c r="O83" s="52"/>
      <c r="P83" s="52"/>
      <c r="Q83" s="52"/>
      <c r="R83" s="52"/>
      <c r="S83" s="52"/>
    </row>
    <row r="84" spans="2:19" ht="15.6" x14ac:dyDescent="0.3">
      <c r="B84" s="52"/>
      <c r="C84" s="52"/>
      <c r="D84" s="52"/>
      <c r="E84" s="52"/>
      <c r="F84" s="52"/>
      <c r="G84" s="52"/>
      <c r="H84" s="52"/>
      <c r="I84" s="52"/>
      <c r="J84" s="52"/>
      <c r="K84" s="52"/>
      <c r="L84" s="52"/>
      <c r="M84" s="52"/>
      <c r="N84" s="52"/>
      <c r="O84" s="52"/>
      <c r="P84" s="52"/>
      <c r="Q84" s="52"/>
      <c r="R84" s="52"/>
      <c r="S84" s="52"/>
    </row>
    <row r="85" spans="2:19" ht="15.6" x14ac:dyDescent="0.3">
      <c r="B85" s="52"/>
      <c r="C85" s="52"/>
      <c r="D85" s="52"/>
      <c r="E85" s="52"/>
      <c r="F85" s="52"/>
      <c r="G85" s="52"/>
      <c r="H85" s="52"/>
      <c r="I85" s="52"/>
      <c r="J85" s="52"/>
      <c r="K85" s="52"/>
      <c r="L85" s="52"/>
      <c r="M85" s="52"/>
      <c r="N85" s="52"/>
      <c r="O85" s="52"/>
      <c r="P85" s="52"/>
      <c r="Q85" s="52"/>
      <c r="R85" s="52"/>
      <c r="S85" s="52"/>
    </row>
    <row r="86" spans="2:19" ht="15.6" x14ac:dyDescent="0.3">
      <c r="B86" s="52"/>
      <c r="C86" s="52"/>
      <c r="D86" s="52"/>
      <c r="E86" s="52"/>
      <c r="F86" s="52"/>
      <c r="G86" s="52"/>
      <c r="H86" s="52"/>
      <c r="I86" s="52"/>
      <c r="J86" s="52"/>
      <c r="K86" s="52"/>
      <c r="L86" s="52"/>
      <c r="M86" s="52"/>
      <c r="N86" s="52"/>
      <c r="O86" s="52"/>
      <c r="P86" s="52"/>
      <c r="Q86" s="52"/>
      <c r="R86" s="52"/>
      <c r="S86" s="52"/>
    </row>
    <row r="87" spans="2:19" ht="15.6" x14ac:dyDescent="0.3">
      <c r="B87" s="52"/>
      <c r="C87" s="52"/>
      <c r="D87" s="52"/>
      <c r="E87" s="52"/>
      <c r="F87" s="52"/>
      <c r="G87" s="52"/>
      <c r="H87" s="52"/>
      <c r="I87" s="52"/>
      <c r="J87" s="52"/>
      <c r="K87" s="52"/>
      <c r="L87" s="52"/>
      <c r="M87" s="52"/>
      <c r="N87" s="52"/>
      <c r="O87" s="52"/>
      <c r="P87" s="52"/>
      <c r="Q87" s="52"/>
      <c r="R87" s="52"/>
      <c r="S87" s="52"/>
    </row>
    <row r="88" spans="2:19" ht="15.6" x14ac:dyDescent="0.3">
      <c r="B88" s="52"/>
      <c r="C88" s="52"/>
      <c r="D88" s="52"/>
      <c r="E88" s="52"/>
      <c r="F88" s="52"/>
      <c r="G88" s="52"/>
      <c r="H88" s="52"/>
      <c r="I88" s="52"/>
      <c r="J88" s="52"/>
      <c r="K88" s="52"/>
      <c r="L88" s="52"/>
      <c r="M88" s="52"/>
      <c r="N88" s="52"/>
      <c r="O88" s="52"/>
      <c r="P88" s="52"/>
      <c r="Q88" s="52"/>
      <c r="R88" s="52"/>
      <c r="S88" s="52"/>
    </row>
    <row r="89" spans="2:19" ht="15.6" x14ac:dyDescent="0.3">
      <c r="B89" s="52"/>
      <c r="C89" s="52"/>
      <c r="D89" s="52"/>
      <c r="E89" s="52"/>
      <c r="F89" s="52"/>
      <c r="G89" s="52"/>
      <c r="H89" s="52"/>
      <c r="I89" s="52"/>
      <c r="J89" s="52"/>
      <c r="K89" s="52"/>
      <c r="L89" s="52"/>
      <c r="M89" s="52"/>
      <c r="N89" s="52"/>
      <c r="O89" s="52"/>
      <c r="P89" s="52"/>
      <c r="Q89" s="52"/>
      <c r="R89" s="52"/>
      <c r="S89" s="52"/>
    </row>
    <row r="90" spans="2:19" ht="15.6" x14ac:dyDescent="0.3">
      <c r="B90" s="52"/>
      <c r="C90" s="52"/>
      <c r="D90" s="52"/>
      <c r="E90" s="52"/>
      <c r="F90" s="52"/>
      <c r="G90" s="52"/>
      <c r="H90" s="52"/>
      <c r="I90" s="52"/>
      <c r="J90" s="52"/>
      <c r="K90" s="52"/>
      <c r="L90" s="52"/>
      <c r="M90" s="52"/>
      <c r="N90" s="52"/>
      <c r="O90" s="52"/>
      <c r="P90" s="52"/>
      <c r="Q90" s="52"/>
      <c r="R90" s="52"/>
      <c r="S90" s="52"/>
    </row>
    <row r="91" spans="2:19" ht="15.6" x14ac:dyDescent="0.3">
      <c r="B91" s="52"/>
      <c r="C91" s="52"/>
      <c r="D91" s="52"/>
      <c r="E91" s="52"/>
      <c r="F91" s="52"/>
      <c r="G91" s="52"/>
      <c r="H91" s="52"/>
      <c r="I91" s="52"/>
      <c r="J91" s="52"/>
      <c r="K91" s="52"/>
      <c r="L91" s="52"/>
      <c r="M91" s="52"/>
      <c r="N91" s="52"/>
      <c r="O91" s="52"/>
      <c r="P91" s="52"/>
      <c r="Q91" s="52"/>
      <c r="R91" s="52"/>
      <c r="S91" s="52"/>
    </row>
    <row r="92" spans="2:19" ht="15.6" x14ac:dyDescent="0.3">
      <c r="B92" s="52"/>
      <c r="C92" s="52"/>
      <c r="D92" s="52"/>
      <c r="E92" s="52"/>
      <c r="F92" s="52"/>
      <c r="G92" s="52"/>
      <c r="H92" s="52"/>
      <c r="I92" s="52"/>
      <c r="J92" s="52"/>
      <c r="K92" s="52"/>
      <c r="L92" s="52"/>
      <c r="M92" s="52"/>
      <c r="N92" s="52"/>
      <c r="O92" s="52"/>
      <c r="P92" s="52"/>
      <c r="Q92" s="52"/>
      <c r="R92" s="52"/>
      <c r="S92" s="52"/>
    </row>
    <row r="93" spans="2:19" ht="15.6" x14ac:dyDescent="0.3">
      <c r="B93" s="52"/>
      <c r="C93" s="52"/>
      <c r="D93" s="52"/>
      <c r="E93" s="52"/>
      <c r="F93" s="52"/>
      <c r="G93" s="52"/>
      <c r="H93" s="52"/>
      <c r="I93" s="52"/>
      <c r="J93" s="52"/>
      <c r="K93" s="52"/>
      <c r="L93" s="52"/>
      <c r="M93" s="52"/>
      <c r="N93" s="52"/>
      <c r="O93" s="52"/>
      <c r="P93" s="52"/>
      <c r="Q93" s="52"/>
      <c r="R93" s="52"/>
      <c r="S93" s="52"/>
    </row>
    <row r="94" spans="2:19" ht="15.6" x14ac:dyDescent="0.3">
      <c r="B94" s="52"/>
      <c r="C94" s="52"/>
      <c r="D94" s="52"/>
      <c r="E94" s="52"/>
      <c r="F94" s="52"/>
      <c r="G94" s="52"/>
      <c r="H94" s="52"/>
      <c r="I94" s="52"/>
      <c r="J94" s="52"/>
      <c r="K94" s="52"/>
      <c r="L94" s="52"/>
      <c r="M94" s="52"/>
      <c r="N94" s="52"/>
      <c r="O94" s="52"/>
      <c r="P94" s="52"/>
      <c r="Q94" s="52"/>
      <c r="R94" s="52"/>
      <c r="S94" s="52"/>
    </row>
    <row r="95" spans="2:19" ht="15.6" x14ac:dyDescent="0.3">
      <c r="B95" s="52"/>
      <c r="C95" s="52"/>
      <c r="D95" s="52"/>
      <c r="E95" s="52"/>
      <c r="F95" s="52"/>
      <c r="G95" s="52"/>
      <c r="H95" s="52"/>
      <c r="I95" s="52"/>
      <c r="J95" s="52"/>
      <c r="K95" s="52"/>
      <c r="L95" s="52"/>
      <c r="M95" s="52"/>
      <c r="N95" s="52"/>
      <c r="O95" s="52"/>
      <c r="P95" s="52"/>
      <c r="Q95" s="52"/>
      <c r="R95" s="52"/>
      <c r="S95" s="52"/>
    </row>
    <row r="96" spans="2:19" ht="15.6" x14ac:dyDescent="0.3">
      <c r="B96" s="52"/>
      <c r="C96" s="52"/>
      <c r="D96" s="52"/>
      <c r="E96" s="52"/>
      <c r="F96" s="52"/>
      <c r="G96" s="52"/>
      <c r="H96" s="52"/>
      <c r="I96" s="52"/>
      <c r="J96" s="52"/>
      <c r="K96" s="52"/>
      <c r="L96" s="52"/>
      <c r="M96" s="52"/>
      <c r="N96" s="52"/>
      <c r="O96" s="52"/>
      <c r="P96" s="52"/>
      <c r="Q96" s="52"/>
      <c r="R96" s="52"/>
      <c r="S96" s="52"/>
    </row>
    <row r="97" spans="2:19" ht="15.6" x14ac:dyDescent="0.3">
      <c r="B97" s="52"/>
      <c r="C97" s="52"/>
      <c r="D97" s="52"/>
      <c r="E97" s="52"/>
      <c r="F97" s="52"/>
      <c r="G97" s="52"/>
      <c r="H97" s="52"/>
      <c r="I97" s="52"/>
      <c r="J97" s="52"/>
      <c r="K97" s="52"/>
      <c r="L97" s="52"/>
      <c r="M97" s="52"/>
      <c r="N97" s="52"/>
      <c r="O97" s="52"/>
      <c r="P97" s="52"/>
      <c r="Q97" s="52"/>
      <c r="R97" s="52"/>
      <c r="S97" s="52"/>
    </row>
    <row r="98" spans="2:19" ht="15.6" x14ac:dyDescent="0.3">
      <c r="B98" s="52"/>
      <c r="C98" s="52"/>
      <c r="D98" s="52"/>
      <c r="E98" s="52"/>
      <c r="F98" s="52"/>
      <c r="G98" s="52"/>
      <c r="H98" s="52"/>
      <c r="I98" s="52"/>
      <c r="J98" s="52"/>
      <c r="K98" s="52"/>
      <c r="L98" s="52"/>
      <c r="M98" s="52"/>
      <c r="N98" s="52"/>
      <c r="O98" s="52"/>
      <c r="P98" s="52"/>
      <c r="Q98" s="52"/>
      <c r="R98" s="52"/>
      <c r="S98" s="52"/>
    </row>
    <row r="99" spans="2:19" ht="15.6" x14ac:dyDescent="0.3">
      <c r="B99" s="52"/>
      <c r="C99" s="52"/>
      <c r="D99" s="52"/>
      <c r="E99" s="52"/>
      <c r="F99" s="52"/>
      <c r="G99" s="52"/>
      <c r="H99" s="52"/>
      <c r="I99" s="52"/>
      <c r="J99" s="52"/>
      <c r="K99" s="52"/>
      <c r="L99" s="52"/>
      <c r="M99" s="52"/>
      <c r="N99" s="52"/>
      <c r="O99" s="52"/>
      <c r="P99" s="52"/>
      <c r="Q99" s="52"/>
      <c r="R99" s="52"/>
      <c r="S99" s="52"/>
    </row>
    <row r="100" spans="2:19" ht="15.6" x14ac:dyDescent="0.3">
      <c r="B100" s="52"/>
      <c r="C100" s="52"/>
      <c r="D100" s="52"/>
      <c r="E100" s="52"/>
      <c r="F100" s="52"/>
      <c r="G100" s="52"/>
      <c r="H100" s="52"/>
      <c r="I100" s="52"/>
      <c r="J100" s="52"/>
      <c r="K100" s="52"/>
      <c r="L100" s="52"/>
      <c r="M100" s="52"/>
      <c r="N100" s="52"/>
      <c r="O100" s="52"/>
      <c r="P100" s="52"/>
      <c r="Q100" s="52"/>
      <c r="R100" s="52"/>
      <c r="S100" s="52"/>
    </row>
    <row r="101" spans="2:19" ht="15.6" x14ac:dyDescent="0.3">
      <c r="B101" s="52"/>
      <c r="C101" s="52"/>
      <c r="D101" s="52"/>
      <c r="E101" s="52"/>
      <c r="F101" s="52"/>
      <c r="G101" s="52"/>
      <c r="H101" s="52"/>
      <c r="I101" s="52"/>
      <c r="J101" s="52"/>
      <c r="K101" s="52"/>
      <c r="L101" s="52"/>
      <c r="M101" s="52"/>
      <c r="N101" s="52"/>
      <c r="O101" s="52"/>
      <c r="P101" s="52"/>
      <c r="Q101" s="52"/>
      <c r="R101" s="52"/>
      <c r="S101" s="52"/>
    </row>
    <row r="102" spans="2:19" ht="15.6" x14ac:dyDescent="0.3">
      <c r="B102" s="52"/>
      <c r="C102" s="52"/>
      <c r="D102" s="52"/>
      <c r="E102" s="52"/>
      <c r="F102" s="52"/>
      <c r="G102" s="52"/>
      <c r="H102" s="52"/>
      <c r="I102" s="52"/>
      <c r="J102" s="52"/>
      <c r="K102" s="52"/>
      <c r="L102" s="52"/>
      <c r="M102" s="52"/>
      <c r="N102" s="52"/>
      <c r="O102" s="52"/>
      <c r="P102" s="52"/>
      <c r="Q102" s="52"/>
      <c r="R102" s="52"/>
      <c r="S102" s="52"/>
    </row>
    <row r="103" spans="2:19" ht="15.6" x14ac:dyDescent="0.3">
      <c r="B103" s="52"/>
      <c r="C103" s="52"/>
      <c r="D103" s="52"/>
      <c r="E103" s="52"/>
      <c r="F103" s="52"/>
      <c r="G103" s="52"/>
      <c r="H103" s="52"/>
      <c r="I103" s="52"/>
      <c r="J103" s="52"/>
      <c r="K103" s="52"/>
      <c r="L103" s="52"/>
      <c r="M103" s="52"/>
      <c r="N103" s="52"/>
      <c r="O103" s="52"/>
      <c r="P103" s="52"/>
      <c r="Q103" s="52"/>
      <c r="R103" s="52"/>
      <c r="S103" s="52"/>
    </row>
    <row r="104" spans="2:19" ht="15.6" x14ac:dyDescent="0.3">
      <c r="B104" s="52"/>
      <c r="C104" s="52"/>
      <c r="D104" s="52"/>
      <c r="E104" s="52"/>
      <c r="F104" s="52"/>
      <c r="G104" s="52"/>
      <c r="H104" s="52"/>
      <c r="I104" s="52"/>
      <c r="J104" s="52"/>
      <c r="K104" s="52"/>
      <c r="L104" s="52"/>
      <c r="M104" s="52"/>
      <c r="N104" s="52"/>
      <c r="O104" s="52"/>
      <c r="P104" s="52"/>
      <c r="Q104" s="52"/>
      <c r="R104" s="52"/>
      <c r="S104" s="52"/>
    </row>
    <row r="105" spans="2:19" ht="15.6" x14ac:dyDescent="0.3">
      <c r="B105" s="52"/>
      <c r="C105" s="52"/>
      <c r="D105" s="52"/>
      <c r="E105" s="52"/>
      <c r="F105" s="52"/>
      <c r="G105" s="52"/>
      <c r="H105" s="52"/>
      <c r="I105" s="52"/>
      <c r="J105" s="52"/>
      <c r="K105" s="52"/>
      <c r="L105" s="52"/>
      <c r="M105" s="52"/>
      <c r="N105" s="52"/>
      <c r="O105" s="52"/>
      <c r="P105" s="52"/>
      <c r="Q105" s="52"/>
      <c r="R105" s="52"/>
      <c r="S105" s="52"/>
    </row>
    <row r="106" spans="2:19" ht="15.6" x14ac:dyDescent="0.3">
      <c r="B106" s="52"/>
      <c r="C106" s="52"/>
      <c r="D106" s="52"/>
      <c r="E106" s="52"/>
      <c r="F106" s="52"/>
      <c r="G106" s="52"/>
      <c r="H106" s="52"/>
      <c r="I106" s="52"/>
      <c r="J106" s="52"/>
      <c r="K106" s="52"/>
      <c r="L106" s="52"/>
      <c r="M106" s="52"/>
      <c r="N106" s="52"/>
      <c r="O106" s="52"/>
      <c r="P106" s="52"/>
      <c r="Q106" s="52"/>
      <c r="R106" s="52"/>
      <c r="S106" s="52"/>
    </row>
    <row r="107" spans="2:19" ht="15.6" x14ac:dyDescent="0.3">
      <c r="B107" s="52"/>
      <c r="C107" s="52"/>
      <c r="D107" s="52"/>
      <c r="E107" s="52"/>
      <c r="F107" s="52"/>
      <c r="G107" s="52"/>
      <c r="H107" s="52"/>
      <c r="I107" s="52"/>
      <c r="J107" s="52"/>
      <c r="K107" s="52"/>
      <c r="L107" s="52"/>
      <c r="M107" s="52"/>
      <c r="N107" s="52"/>
      <c r="O107" s="52"/>
      <c r="P107" s="52"/>
      <c r="Q107" s="52"/>
      <c r="R107" s="52"/>
      <c r="S107" s="52"/>
    </row>
    <row r="108" spans="2:19" ht="15.6" x14ac:dyDescent="0.3">
      <c r="B108" s="52"/>
      <c r="C108" s="52"/>
      <c r="D108" s="52"/>
      <c r="E108" s="52"/>
      <c r="F108" s="52"/>
      <c r="G108" s="52"/>
      <c r="H108" s="52"/>
      <c r="I108" s="52"/>
      <c r="J108" s="52"/>
      <c r="K108" s="52"/>
      <c r="L108" s="52"/>
      <c r="M108" s="52"/>
      <c r="N108" s="52"/>
      <c r="O108" s="52"/>
      <c r="P108" s="52"/>
      <c r="Q108" s="52"/>
      <c r="R108" s="52"/>
      <c r="S108" s="52"/>
    </row>
    <row r="109" spans="2:19" ht="15.6" x14ac:dyDescent="0.3">
      <c r="B109" s="52"/>
      <c r="C109" s="52"/>
      <c r="D109" s="52"/>
      <c r="E109" s="52"/>
      <c r="F109" s="52"/>
      <c r="G109" s="52"/>
      <c r="H109" s="52"/>
      <c r="I109" s="52"/>
      <c r="J109" s="52"/>
      <c r="K109" s="52"/>
      <c r="L109" s="52"/>
      <c r="M109" s="52"/>
      <c r="N109" s="52"/>
      <c r="O109" s="52"/>
      <c r="P109" s="52"/>
      <c r="Q109" s="52"/>
      <c r="R109" s="52"/>
      <c r="S109" s="52"/>
    </row>
    <row r="110" spans="2:19" ht="15.6" x14ac:dyDescent="0.3">
      <c r="B110" s="52"/>
      <c r="C110" s="52"/>
      <c r="D110" s="52"/>
      <c r="E110" s="52"/>
      <c r="F110" s="52"/>
      <c r="G110" s="52"/>
      <c r="H110" s="52"/>
      <c r="I110" s="52"/>
      <c r="J110" s="52"/>
      <c r="K110" s="52"/>
      <c r="L110" s="52"/>
      <c r="M110" s="52"/>
      <c r="N110" s="52"/>
      <c r="O110" s="52"/>
      <c r="P110" s="52"/>
      <c r="Q110" s="52"/>
      <c r="R110" s="52"/>
      <c r="S110" s="52"/>
    </row>
    <row r="111" spans="2:19" ht="15.6" x14ac:dyDescent="0.3">
      <c r="B111" s="52"/>
      <c r="C111" s="52"/>
      <c r="D111" s="52"/>
      <c r="E111" s="52"/>
      <c r="F111" s="52"/>
      <c r="G111" s="52"/>
      <c r="H111" s="52"/>
      <c r="I111" s="52"/>
      <c r="J111" s="52"/>
      <c r="K111" s="52"/>
      <c r="L111" s="52"/>
      <c r="M111" s="52"/>
      <c r="N111" s="52"/>
      <c r="O111" s="52"/>
      <c r="P111" s="52"/>
      <c r="Q111" s="52"/>
      <c r="R111" s="52"/>
      <c r="S111" s="52"/>
    </row>
    <row r="112" spans="2:19" ht="15.6" x14ac:dyDescent="0.3">
      <c r="B112" s="52"/>
      <c r="C112" s="52"/>
      <c r="D112" s="52"/>
      <c r="E112" s="52"/>
      <c r="F112" s="52"/>
      <c r="G112" s="52"/>
      <c r="H112" s="52"/>
      <c r="I112" s="52"/>
      <c r="J112" s="52"/>
      <c r="K112" s="52"/>
      <c r="L112" s="52"/>
      <c r="M112" s="52"/>
      <c r="N112" s="52"/>
      <c r="O112" s="52"/>
      <c r="P112" s="52"/>
      <c r="Q112" s="52"/>
      <c r="R112" s="52"/>
      <c r="S112" s="52"/>
    </row>
    <row r="113" spans="2:19" ht="15.6" x14ac:dyDescent="0.3">
      <c r="B113" s="52"/>
      <c r="C113" s="52"/>
      <c r="D113" s="52"/>
      <c r="E113" s="52"/>
      <c r="F113" s="52"/>
      <c r="G113" s="52"/>
      <c r="H113" s="52"/>
      <c r="I113" s="52"/>
      <c r="J113" s="52"/>
      <c r="K113" s="52"/>
      <c r="L113" s="52"/>
      <c r="M113" s="52"/>
      <c r="N113" s="52"/>
      <c r="O113" s="52"/>
      <c r="P113" s="52"/>
      <c r="Q113" s="52"/>
      <c r="R113" s="52"/>
      <c r="S113" s="52"/>
    </row>
    <row r="114" spans="2:19" ht="15.6" x14ac:dyDescent="0.3">
      <c r="B114" s="52"/>
      <c r="C114" s="52"/>
      <c r="D114" s="52"/>
      <c r="E114" s="52"/>
      <c r="F114" s="52"/>
      <c r="G114" s="52"/>
      <c r="H114" s="52"/>
      <c r="I114" s="52"/>
      <c r="J114" s="52"/>
      <c r="K114" s="52"/>
      <c r="L114" s="52"/>
      <c r="M114" s="52"/>
      <c r="N114" s="52"/>
      <c r="O114" s="52"/>
      <c r="P114" s="52"/>
      <c r="Q114" s="52"/>
      <c r="R114" s="52"/>
      <c r="S114" s="52"/>
    </row>
    <row r="115" spans="2:19" ht="15.6" x14ac:dyDescent="0.3">
      <c r="B115" s="52"/>
      <c r="C115" s="52"/>
      <c r="D115" s="52"/>
      <c r="E115" s="52"/>
      <c r="F115" s="52"/>
      <c r="G115" s="52"/>
      <c r="H115" s="52"/>
      <c r="I115" s="52"/>
      <c r="J115" s="52"/>
      <c r="K115" s="52"/>
      <c r="L115" s="52"/>
      <c r="M115" s="52"/>
      <c r="N115" s="52"/>
      <c r="O115" s="52"/>
      <c r="P115" s="52"/>
      <c r="Q115" s="52"/>
      <c r="R115" s="52"/>
      <c r="S115" s="52"/>
    </row>
    <row r="116" spans="2:19" ht="15.6" x14ac:dyDescent="0.3">
      <c r="B116" s="52"/>
      <c r="C116" s="52"/>
      <c r="D116" s="52"/>
      <c r="E116" s="52"/>
      <c r="F116" s="52"/>
      <c r="G116" s="52"/>
      <c r="H116" s="52"/>
      <c r="I116" s="52"/>
      <c r="J116" s="52"/>
      <c r="K116" s="52"/>
      <c r="L116" s="52"/>
      <c r="M116" s="52"/>
      <c r="N116" s="52"/>
      <c r="O116" s="52"/>
      <c r="P116" s="52"/>
      <c r="Q116" s="52"/>
      <c r="R116" s="52"/>
      <c r="S116" s="52"/>
    </row>
    <row r="117" spans="2:19" ht="15.6" x14ac:dyDescent="0.3">
      <c r="B117" s="52"/>
      <c r="C117" s="52"/>
      <c r="D117" s="52"/>
      <c r="E117" s="52"/>
      <c r="F117" s="52"/>
      <c r="G117" s="52"/>
      <c r="H117" s="52"/>
      <c r="I117" s="52"/>
      <c r="J117" s="52"/>
      <c r="K117" s="52"/>
      <c r="L117" s="52"/>
      <c r="M117" s="52"/>
      <c r="N117" s="52"/>
      <c r="O117" s="52"/>
      <c r="P117" s="52"/>
      <c r="Q117" s="52"/>
      <c r="R117" s="52"/>
      <c r="S117" s="52"/>
    </row>
    <row r="118" spans="2:19" ht="15.6" x14ac:dyDescent="0.3">
      <c r="B118" s="52"/>
      <c r="C118" s="52"/>
      <c r="D118" s="52"/>
      <c r="E118" s="52"/>
      <c r="F118" s="52"/>
      <c r="G118" s="52"/>
      <c r="H118" s="52"/>
      <c r="I118" s="52"/>
      <c r="J118" s="52"/>
      <c r="K118" s="52"/>
      <c r="L118" s="52"/>
      <c r="M118" s="52"/>
      <c r="N118" s="52"/>
      <c r="O118" s="52"/>
      <c r="P118" s="52"/>
      <c r="Q118" s="52"/>
      <c r="R118" s="52"/>
      <c r="S118" s="52"/>
    </row>
    <row r="119" spans="2:19" ht="15.6" x14ac:dyDescent="0.3">
      <c r="B119" s="52"/>
      <c r="C119" s="52"/>
      <c r="D119" s="52"/>
      <c r="E119" s="52"/>
      <c r="F119" s="52"/>
      <c r="G119" s="52"/>
      <c r="H119" s="52"/>
      <c r="I119" s="52"/>
      <c r="J119" s="52"/>
      <c r="K119" s="52"/>
      <c r="L119" s="52"/>
      <c r="M119" s="52"/>
      <c r="N119" s="52"/>
      <c r="O119" s="52"/>
      <c r="P119" s="52"/>
      <c r="Q119" s="52"/>
      <c r="R119" s="52"/>
      <c r="S119" s="52"/>
    </row>
    <row r="120" spans="2:19" ht="15.6" x14ac:dyDescent="0.3">
      <c r="B120" s="52"/>
      <c r="C120" s="52"/>
      <c r="D120" s="52"/>
      <c r="E120" s="52"/>
      <c r="F120" s="52"/>
      <c r="G120" s="52"/>
      <c r="H120" s="52"/>
      <c r="I120" s="52"/>
      <c r="J120" s="52"/>
      <c r="K120" s="52"/>
      <c r="L120" s="52"/>
      <c r="M120" s="52"/>
      <c r="N120" s="52"/>
      <c r="O120" s="52"/>
      <c r="P120" s="52"/>
      <c r="Q120" s="52"/>
      <c r="R120" s="52"/>
      <c r="S120" s="52"/>
    </row>
    <row r="121" spans="2:19" ht="15.6" x14ac:dyDescent="0.3">
      <c r="B121" s="52"/>
      <c r="C121" s="52"/>
      <c r="D121" s="52"/>
      <c r="E121" s="52"/>
      <c r="F121" s="52"/>
      <c r="G121" s="52"/>
      <c r="H121" s="52"/>
      <c r="I121" s="52"/>
      <c r="J121" s="52"/>
      <c r="K121" s="52"/>
      <c r="L121" s="52"/>
      <c r="M121" s="52"/>
      <c r="N121" s="52"/>
      <c r="O121" s="52"/>
      <c r="P121" s="52"/>
      <c r="Q121" s="52"/>
      <c r="R121" s="52"/>
      <c r="S121" s="52"/>
    </row>
    <row r="122" spans="2:19" ht="15.6" x14ac:dyDescent="0.3">
      <c r="B122" s="52"/>
      <c r="C122" s="52"/>
      <c r="D122" s="52"/>
      <c r="E122" s="52"/>
      <c r="F122" s="52"/>
      <c r="G122" s="52"/>
      <c r="H122" s="52"/>
      <c r="I122" s="52"/>
      <c r="J122" s="52"/>
      <c r="K122" s="52"/>
      <c r="L122" s="52"/>
      <c r="M122" s="52"/>
      <c r="N122" s="52"/>
      <c r="O122" s="52"/>
      <c r="P122" s="52"/>
      <c r="Q122" s="52"/>
      <c r="R122" s="52"/>
      <c r="S122" s="52"/>
    </row>
    <row r="123" spans="2:19" ht="15.6" x14ac:dyDescent="0.3">
      <c r="B123" s="52"/>
      <c r="C123" s="52"/>
      <c r="D123" s="52"/>
      <c r="E123" s="52"/>
      <c r="F123" s="52"/>
      <c r="G123" s="52"/>
      <c r="H123" s="52"/>
      <c r="I123" s="52"/>
      <c r="J123" s="52"/>
      <c r="K123" s="52"/>
      <c r="L123" s="52"/>
      <c r="M123" s="52"/>
      <c r="N123" s="52"/>
      <c r="O123" s="52"/>
      <c r="P123" s="52"/>
      <c r="Q123" s="52"/>
      <c r="R123" s="52"/>
      <c r="S123" s="52"/>
    </row>
    <row r="124" spans="2:19" ht="15.6" x14ac:dyDescent="0.3">
      <c r="B124" s="52"/>
      <c r="C124" s="52"/>
      <c r="D124" s="52"/>
      <c r="E124" s="52"/>
      <c r="F124" s="52"/>
      <c r="G124" s="52"/>
      <c r="H124" s="52"/>
      <c r="I124" s="52"/>
      <c r="J124" s="52"/>
      <c r="K124" s="52"/>
      <c r="L124" s="52"/>
      <c r="M124" s="52"/>
      <c r="N124" s="52"/>
      <c r="O124" s="52"/>
      <c r="P124" s="52"/>
      <c r="Q124" s="52"/>
      <c r="R124" s="52"/>
      <c r="S124" s="52"/>
    </row>
    <row r="125" spans="2:19" ht="15.6" x14ac:dyDescent="0.3">
      <c r="B125" s="52"/>
      <c r="C125" s="52"/>
      <c r="D125" s="52"/>
      <c r="E125" s="52"/>
      <c r="F125" s="52"/>
      <c r="G125" s="52"/>
      <c r="H125" s="52"/>
      <c r="I125" s="52"/>
      <c r="J125" s="52"/>
      <c r="K125" s="52"/>
      <c r="L125" s="52"/>
      <c r="M125" s="52"/>
      <c r="N125" s="52"/>
      <c r="O125" s="52"/>
      <c r="P125" s="52"/>
      <c r="Q125" s="52"/>
      <c r="R125" s="52"/>
      <c r="S125" s="52"/>
    </row>
    <row r="126" spans="2:19" ht="15.6" x14ac:dyDescent="0.3">
      <c r="B126" s="52"/>
      <c r="C126" s="52"/>
      <c r="D126" s="52"/>
      <c r="E126" s="52"/>
      <c r="F126" s="52"/>
      <c r="G126" s="52"/>
      <c r="H126" s="52"/>
      <c r="I126" s="52"/>
      <c r="J126" s="52"/>
      <c r="K126" s="52"/>
      <c r="L126" s="52"/>
      <c r="M126" s="52"/>
      <c r="N126" s="52"/>
      <c r="O126" s="52"/>
      <c r="P126" s="52"/>
      <c r="Q126" s="52"/>
      <c r="R126" s="52"/>
      <c r="S126" s="52"/>
    </row>
    <row r="127" spans="2:19" ht="15.6" x14ac:dyDescent="0.3">
      <c r="B127" s="52"/>
      <c r="C127" s="52"/>
      <c r="D127" s="52"/>
      <c r="E127" s="52"/>
      <c r="F127" s="52"/>
      <c r="G127" s="52"/>
      <c r="H127" s="52"/>
      <c r="I127" s="52"/>
      <c r="J127" s="52"/>
      <c r="K127" s="52"/>
      <c r="L127" s="52"/>
      <c r="M127" s="52"/>
      <c r="N127" s="52"/>
      <c r="O127" s="52"/>
      <c r="P127" s="52"/>
      <c r="Q127" s="52"/>
      <c r="R127" s="52"/>
      <c r="S127" s="52"/>
    </row>
    <row r="128" spans="2:19" ht="15.6" x14ac:dyDescent="0.3">
      <c r="B128" s="52"/>
      <c r="C128" s="52"/>
      <c r="D128" s="52"/>
      <c r="E128" s="52"/>
      <c r="F128" s="52"/>
      <c r="G128" s="52"/>
      <c r="H128" s="52"/>
      <c r="I128" s="52"/>
      <c r="J128" s="52"/>
      <c r="K128" s="52"/>
      <c r="L128" s="52"/>
      <c r="M128" s="52"/>
      <c r="N128" s="52"/>
      <c r="O128" s="52"/>
      <c r="P128" s="52"/>
      <c r="Q128" s="52"/>
      <c r="R128" s="52"/>
      <c r="S128" s="52"/>
    </row>
    <row r="129" spans="2:19" ht="15.6" x14ac:dyDescent="0.3">
      <c r="B129" s="52"/>
      <c r="C129" s="52"/>
      <c r="D129" s="52"/>
      <c r="E129" s="52"/>
      <c r="F129" s="52"/>
      <c r="G129" s="52"/>
      <c r="H129" s="52"/>
      <c r="I129" s="52"/>
      <c r="J129" s="52"/>
      <c r="K129" s="52"/>
      <c r="L129" s="52"/>
      <c r="M129" s="52"/>
      <c r="N129" s="52"/>
      <c r="O129" s="52"/>
      <c r="P129" s="52"/>
      <c r="Q129" s="52"/>
      <c r="R129" s="52"/>
      <c r="S129" s="52"/>
    </row>
    <row r="130" spans="2:19" ht="15.6" x14ac:dyDescent="0.3">
      <c r="B130" s="52"/>
      <c r="C130" s="52"/>
      <c r="D130" s="52"/>
      <c r="E130" s="52"/>
      <c r="F130" s="52"/>
      <c r="G130" s="52"/>
      <c r="H130" s="52"/>
      <c r="I130" s="52"/>
      <c r="J130" s="52"/>
      <c r="K130" s="52"/>
      <c r="L130" s="52"/>
      <c r="M130" s="52"/>
      <c r="N130" s="52"/>
      <c r="O130" s="52"/>
      <c r="P130" s="52"/>
      <c r="Q130" s="52"/>
      <c r="R130" s="52"/>
      <c r="S130" s="52"/>
    </row>
    <row r="131" spans="2:19" ht="15.6" x14ac:dyDescent="0.3">
      <c r="B131" s="52"/>
      <c r="C131" s="52"/>
      <c r="D131" s="52"/>
      <c r="E131" s="52"/>
      <c r="F131" s="52"/>
      <c r="G131" s="52"/>
      <c r="H131" s="52"/>
      <c r="I131" s="52"/>
      <c r="J131" s="52"/>
      <c r="K131" s="52"/>
      <c r="L131" s="52"/>
      <c r="M131" s="52"/>
      <c r="N131" s="52"/>
      <c r="O131" s="52"/>
      <c r="P131" s="52"/>
      <c r="Q131" s="52"/>
      <c r="R131" s="52"/>
      <c r="S131" s="52"/>
    </row>
    <row r="132" spans="2:19" ht="15.6" x14ac:dyDescent="0.3">
      <c r="B132" s="52"/>
      <c r="C132" s="52"/>
      <c r="D132" s="52"/>
      <c r="E132" s="52"/>
      <c r="F132" s="52"/>
      <c r="G132" s="52"/>
      <c r="H132" s="52"/>
      <c r="I132" s="52"/>
      <c r="J132" s="52"/>
      <c r="K132" s="52"/>
      <c r="L132" s="52"/>
      <c r="M132" s="52"/>
      <c r="N132" s="52"/>
      <c r="O132" s="52"/>
      <c r="P132" s="52"/>
      <c r="Q132" s="52"/>
      <c r="R132" s="52"/>
      <c r="S132" s="52"/>
    </row>
    <row r="133" spans="2:19" ht="15.6" x14ac:dyDescent="0.3">
      <c r="B133" s="52"/>
      <c r="C133" s="52"/>
      <c r="D133" s="52"/>
      <c r="E133" s="52"/>
      <c r="F133" s="52"/>
      <c r="G133" s="52"/>
      <c r="H133" s="52"/>
      <c r="I133" s="52"/>
      <c r="J133" s="52"/>
      <c r="K133" s="52"/>
      <c r="L133" s="52"/>
      <c r="M133" s="52"/>
      <c r="N133" s="52"/>
      <c r="O133" s="52"/>
      <c r="P133" s="52"/>
      <c r="Q133" s="52"/>
      <c r="R133" s="52"/>
      <c r="S133" s="52"/>
    </row>
    <row r="134" spans="2:19" ht="15.6" x14ac:dyDescent="0.3">
      <c r="B134" s="52"/>
      <c r="C134" s="52"/>
      <c r="D134" s="52"/>
      <c r="E134" s="52"/>
      <c r="F134" s="52"/>
      <c r="G134" s="52"/>
      <c r="H134" s="52"/>
      <c r="I134" s="52"/>
      <c r="J134" s="52"/>
      <c r="K134" s="52"/>
      <c r="L134" s="52"/>
      <c r="M134" s="52"/>
      <c r="N134" s="52"/>
      <c r="O134" s="52"/>
      <c r="P134" s="52"/>
      <c r="Q134" s="52"/>
      <c r="R134" s="52"/>
      <c r="S134" s="52"/>
    </row>
    <row r="135" spans="2:19" ht="15.6" x14ac:dyDescent="0.3">
      <c r="B135" s="52"/>
      <c r="C135" s="52"/>
      <c r="D135" s="52"/>
      <c r="E135" s="52"/>
      <c r="F135" s="52"/>
      <c r="G135" s="52"/>
      <c r="H135" s="52"/>
      <c r="I135" s="52"/>
      <c r="J135" s="52"/>
      <c r="K135" s="52"/>
      <c r="L135" s="52"/>
      <c r="M135" s="52"/>
      <c r="N135" s="52"/>
      <c r="O135" s="52"/>
      <c r="P135" s="52"/>
      <c r="Q135" s="52"/>
      <c r="R135" s="52"/>
      <c r="S135" s="52"/>
    </row>
    <row r="136" spans="2:19" ht="15.6" x14ac:dyDescent="0.3">
      <c r="B136" s="52"/>
      <c r="C136" s="52"/>
      <c r="D136" s="52"/>
      <c r="E136" s="52"/>
      <c r="F136" s="52"/>
      <c r="G136" s="52"/>
      <c r="H136" s="52"/>
      <c r="I136" s="52"/>
      <c r="J136" s="52"/>
      <c r="K136" s="52"/>
      <c r="L136" s="52"/>
      <c r="M136" s="52"/>
      <c r="N136" s="52"/>
      <c r="O136" s="52"/>
      <c r="P136" s="52"/>
      <c r="Q136" s="52"/>
      <c r="R136" s="52"/>
      <c r="S136" s="52"/>
    </row>
    <row r="137" spans="2:19" ht="15.6" x14ac:dyDescent="0.3">
      <c r="B137" s="52"/>
      <c r="C137" s="52"/>
      <c r="D137" s="52"/>
      <c r="E137" s="52"/>
      <c r="F137" s="52"/>
      <c r="G137" s="52"/>
      <c r="H137" s="52"/>
      <c r="I137" s="52"/>
      <c r="J137" s="52"/>
      <c r="K137" s="52"/>
      <c r="L137" s="52"/>
      <c r="M137" s="52"/>
      <c r="N137" s="52"/>
      <c r="O137" s="52"/>
      <c r="P137" s="52"/>
      <c r="Q137" s="52"/>
      <c r="R137" s="52"/>
      <c r="S137" s="52"/>
    </row>
    <row r="138" spans="2:19" ht="15.6" x14ac:dyDescent="0.3">
      <c r="B138" s="52"/>
      <c r="C138" s="52"/>
      <c r="D138" s="52"/>
      <c r="E138" s="52"/>
      <c r="F138" s="52"/>
      <c r="G138" s="52"/>
      <c r="H138" s="52"/>
      <c r="I138" s="52"/>
      <c r="J138" s="52"/>
      <c r="K138" s="52"/>
      <c r="L138" s="52"/>
      <c r="M138" s="52"/>
      <c r="N138" s="52"/>
      <c r="O138" s="52"/>
      <c r="P138" s="52"/>
      <c r="Q138" s="52"/>
      <c r="R138" s="52"/>
      <c r="S138" s="52"/>
    </row>
    <row r="139" spans="2:19" ht="15.6" x14ac:dyDescent="0.3">
      <c r="B139" s="52"/>
      <c r="C139" s="52"/>
      <c r="D139" s="52"/>
      <c r="E139" s="52"/>
      <c r="F139" s="52"/>
      <c r="G139" s="52"/>
      <c r="H139" s="52"/>
      <c r="I139" s="52"/>
      <c r="J139" s="52"/>
      <c r="K139" s="52"/>
      <c r="L139" s="52"/>
      <c r="M139" s="52"/>
      <c r="N139" s="52"/>
      <c r="O139" s="52"/>
      <c r="P139" s="52"/>
      <c r="Q139" s="52"/>
      <c r="R139" s="52"/>
      <c r="S139" s="52"/>
    </row>
    <row r="140" spans="2:19" ht="15.6" x14ac:dyDescent="0.3">
      <c r="B140" s="52"/>
      <c r="C140" s="52"/>
      <c r="D140" s="52"/>
      <c r="E140" s="52"/>
      <c r="F140" s="52"/>
      <c r="G140" s="52"/>
      <c r="H140" s="52"/>
      <c r="I140" s="52"/>
      <c r="J140" s="52"/>
      <c r="K140" s="52"/>
      <c r="L140" s="52"/>
      <c r="M140" s="52"/>
      <c r="N140" s="52"/>
      <c r="O140" s="52"/>
      <c r="P140" s="52"/>
      <c r="Q140" s="52"/>
      <c r="R140" s="52"/>
      <c r="S140" s="52"/>
    </row>
    <row r="141" spans="2:19" ht="15.6" x14ac:dyDescent="0.3">
      <c r="B141" s="52"/>
      <c r="C141" s="52"/>
      <c r="D141" s="52"/>
      <c r="E141" s="52"/>
      <c r="F141" s="52"/>
      <c r="G141" s="52"/>
      <c r="H141" s="52"/>
      <c r="I141" s="52"/>
      <c r="J141" s="52"/>
      <c r="K141" s="52"/>
      <c r="L141" s="52"/>
      <c r="M141" s="52"/>
      <c r="N141" s="52"/>
      <c r="O141" s="52"/>
      <c r="P141" s="52"/>
      <c r="Q141" s="52"/>
      <c r="R141" s="52"/>
      <c r="S141" s="52"/>
    </row>
    <row r="142" spans="2:19" ht="15.6" x14ac:dyDescent="0.3">
      <c r="B142" s="52"/>
      <c r="C142" s="52"/>
      <c r="D142" s="52"/>
      <c r="E142" s="52"/>
      <c r="F142" s="52"/>
      <c r="G142" s="52"/>
      <c r="H142" s="52"/>
      <c r="I142" s="52"/>
      <c r="J142" s="52"/>
      <c r="K142" s="52"/>
      <c r="L142" s="52"/>
      <c r="M142" s="52"/>
      <c r="N142" s="52"/>
      <c r="O142" s="52"/>
      <c r="P142" s="52"/>
      <c r="Q142" s="52"/>
      <c r="R142" s="52"/>
      <c r="S142" s="52"/>
    </row>
    <row r="143" spans="2:19" ht="15.6" x14ac:dyDescent="0.3">
      <c r="B143" s="52"/>
      <c r="C143" s="52"/>
      <c r="D143" s="52"/>
      <c r="E143" s="52"/>
      <c r="F143" s="52"/>
      <c r="G143" s="52"/>
      <c r="H143" s="52"/>
      <c r="I143" s="52"/>
      <c r="J143" s="52"/>
      <c r="K143" s="52"/>
      <c r="L143" s="52"/>
      <c r="M143" s="52"/>
      <c r="N143" s="52"/>
      <c r="O143" s="52"/>
      <c r="P143" s="52"/>
      <c r="Q143" s="52"/>
      <c r="R143" s="52"/>
      <c r="S143" s="52"/>
    </row>
    <row r="144" spans="2:19" ht="15.6" x14ac:dyDescent="0.3">
      <c r="B144" s="52"/>
      <c r="C144" s="52"/>
      <c r="D144" s="52"/>
      <c r="E144" s="52"/>
      <c r="F144" s="52"/>
      <c r="G144" s="52"/>
      <c r="H144" s="52"/>
      <c r="I144" s="52"/>
      <c r="J144" s="52"/>
      <c r="K144" s="52"/>
      <c r="L144" s="52"/>
      <c r="M144" s="52"/>
      <c r="N144" s="52"/>
      <c r="O144" s="52"/>
      <c r="P144" s="52"/>
      <c r="Q144" s="52"/>
      <c r="R144" s="52"/>
      <c r="S144" s="52"/>
    </row>
    <row r="145" spans="2:19" ht="15.6" x14ac:dyDescent="0.3">
      <c r="B145" s="52"/>
      <c r="C145" s="52"/>
      <c r="D145" s="52"/>
      <c r="E145" s="52"/>
      <c r="F145" s="52"/>
      <c r="G145" s="52"/>
      <c r="H145" s="52"/>
      <c r="I145" s="52"/>
      <c r="J145" s="52"/>
      <c r="K145" s="52"/>
      <c r="L145" s="52"/>
      <c r="M145" s="52"/>
      <c r="N145" s="52"/>
      <c r="O145" s="52"/>
      <c r="P145" s="52"/>
      <c r="Q145" s="52"/>
      <c r="R145" s="52"/>
      <c r="S145" s="52"/>
    </row>
    <row r="146" spans="2:19" ht="15.6" x14ac:dyDescent="0.3">
      <c r="B146" s="52"/>
      <c r="C146" s="52"/>
      <c r="D146" s="52"/>
      <c r="E146" s="52"/>
      <c r="F146" s="52"/>
      <c r="G146" s="52"/>
      <c r="H146" s="52"/>
      <c r="I146" s="52"/>
      <c r="J146" s="52"/>
      <c r="K146" s="52"/>
      <c r="L146" s="52"/>
      <c r="M146" s="52"/>
      <c r="N146" s="52"/>
      <c r="O146" s="52"/>
      <c r="P146" s="52"/>
      <c r="Q146" s="52"/>
      <c r="R146" s="52"/>
      <c r="S146" s="52"/>
    </row>
    <row r="147" spans="2:19" ht="15.6" x14ac:dyDescent="0.3">
      <c r="B147" s="52"/>
      <c r="C147" s="52"/>
      <c r="D147" s="52"/>
      <c r="E147" s="52"/>
      <c r="F147" s="52"/>
      <c r="G147" s="52"/>
      <c r="H147" s="52"/>
      <c r="I147" s="52"/>
      <c r="J147" s="52"/>
      <c r="K147" s="52"/>
      <c r="L147" s="52"/>
      <c r="M147" s="52"/>
      <c r="N147" s="52"/>
      <c r="O147" s="52"/>
      <c r="P147" s="52"/>
      <c r="Q147" s="52"/>
      <c r="R147" s="52"/>
      <c r="S147" s="52"/>
    </row>
    <row r="148" spans="2:19" ht="15.6" x14ac:dyDescent="0.3">
      <c r="B148" s="52"/>
      <c r="C148" s="52"/>
      <c r="D148" s="52"/>
      <c r="E148" s="52"/>
      <c r="F148" s="52"/>
      <c r="G148" s="52"/>
      <c r="H148" s="52"/>
      <c r="I148" s="52"/>
      <c r="J148" s="52"/>
      <c r="K148" s="52"/>
      <c r="L148" s="52"/>
      <c r="M148" s="52"/>
      <c r="N148" s="52"/>
      <c r="O148" s="52"/>
      <c r="P148" s="52"/>
      <c r="Q148" s="52"/>
      <c r="R148" s="52"/>
      <c r="S148" s="52"/>
    </row>
    <row r="149" spans="2:19" ht="15.6" x14ac:dyDescent="0.3">
      <c r="B149" s="52"/>
      <c r="C149" s="52"/>
      <c r="D149" s="52"/>
      <c r="E149" s="52"/>
      <c r="F149" s="52"/>
      <c r="G149" s="52"/>
      <c r="H149" s="52"/>
      <c r="I149" s="52"/>
      <c r="J149" s="52"/>
      <c r="K149" s="52"/>
      <c r="L149" s="52"/>
      <c r="M149" s="52"/>
      <c r="N149" s="52"/>
      <c r="O149" s="52"/>
      <c r="P149" s="52"/>
      <c r="Q149" s="52"/>
      <c r="R149" s="52"/>
      <c r="S149" s="52"/>
    </row>
    <row r="150" spans="2:19" ht="15.6" x14ac:dyDescent="0.3">
      <c r="B150" s="52"/>
      <c r="C150" s="52"/>
      <c r="D150" s="52"/>
      <c r="E150" s="52"/>
      <c r="F150" s="52"/>
      <c r="G150" s="52"/>
      <c r="H150" s="52"/>
      <c r="I150" s="52"/>
      <c r="J150" s="52"/>
      <c r="K150" s="52"/>
      <c r="L150" s="52"/>
      <c r="M150" s="52"/>
      <c r="N150" s="52"/>
      <c r="O150" s="52"/>
      <c r="P150" s="52"/>
      <c r="Q150" s="52"/>
      <c r="R150" s="52"/>
      <c r="S150" s="52"/>
    </row>
    <row r="151" spans="2:19" ht="15.6" x14ac:dyDescent="0.3">
      <c r="B151" s="52"/>
      <c r="C151" s="52"/>
      <c r="D151" s="52"/>
      <c r="E151" s="52"/>
      <c r="F151" s="52"/>
      <c r="G151" s="52"/>
      <c r="H151" s="52"/>
      <c r="I151" s="52"/>
      <c r="J151" s="52"/>
      <c r="K151" s="52"/>
      <c r="L151" s="52"/>
      <c r="M151" s="52"/>
      <c r="N151" s="52"/>
      <c r="O151" s="52"/>
      <c r="P151" s="52"/>
      <c r="Q151" s="52"/>
      <c r="R151" s="52"/>
      <c r="S151" s="52"/>
    </row>
    <row r="152" spans="2:19" ht="15.6" x14ac:dyDescent="0.3">
      <c r="B152" s="52"/>
      <c r="C152" s="52"/>
      <c r="D152" s="52"/>
      <c r="E152" s="52"/>
      <c r="F152" s="52"/>
      <c r="G152" s="52"/>
      <c r="H152" s="52"/>
      <c r="I152" s="52"/>
      <c r="J152" s="52"/>
      <c r="K152" s="52"/>
      <c r="L152" s="52"/>
      <c r="M152" s="52"/>
      <c r="N152" s="52"/>
      <c r="O152" s="52"/>
      <c r="P152" s="52"/>
      <c r="Q152" s="52"/>
      <c r="R152" s="52"/>
      <c r="S152" s="52"/>
    </row>
    <row r="153" spans="2:19" ht="15.6" x14ac:dyDescent="0.3">
      <c r="B153" s="52"/>
      <c r="C153" s="52"/>
      <c r="D153" s="52"/>
      <c r="E153" s="52"/>
      <c r="F153" s="52"/>
      <c r="G153" s="52"/>
      <c r="H153" s="52"/>
      <c r="I153" s="52"/>
      <c r="J153" s="52"/>
      <c r="K153" s="52"/>
      <c r="L153" s="52"/>
      <c r="M153" s="52"/>
      <c r="N153" s="52"/>
      <c r="O153" s="52"/>
      <c r="P153" s="52"/>
      <c r="Q153" s="52"/>
      <c r="R153" s="52"/>
      <c r="S153" s="52"/>
    </row>
    <row r="154" spans="2:19" ht="15.6" x14ac:dyDescent="0.3">
      <c r="B154" s="52"/>
      <c r="C154" s="52"/>
      <c r="D154" s="52"/>
      <c r="E154" s="52"/>
      <c r="F154" s="52"/>
      <c r="G154" s="52"/>
      <c r="H154" s="52"/>
      <c r="I154" s="52"/>
      <c r="J154" s="52"/>
      <c r="K154" s="52"/>
      <c r="L154" s="52"/>
      <c r="M154" s="52"/>
      <c r="N154" s="52"/>
      <c r="O154" s="52"/>
      <c r="P154" s="52"/>
      <c r="Q154" s="52"/>
      <c r="R154" s="52"/>
      <c r="S154" s="52"/>
    </row>
    <row r="155" spans="2:19" ht="15.6" x14ac:dyDescent="0.3">
      <c r="B155" s="52"/>
      <c r="C155" s="52"/>
      <c r="D155" s="52"/>
      <c r="E155" s="52"/>
      <c r="F155" s="52"/>
      <c r="G155" s="52"/>
      <c r="H155" s="52"/>
      <c r="I155" s="52"/>
      <c r="J155" s="52"/>
      <c r="K155" s="52"/>
      <c r="L155" s="52"/>
      <c r="M155" s="52"/>
      <c r="N155" s="52"/>
      <c r="O155" s="52"/>
      <c r="P155" s="52"/>
      <c r="Q155" s="52"/>
      <c r="R155" s="52"/>
      <c r="S155" s="52"/>
    </row>
    <row r="156" spans="2:19" ht="15.6" x14ac:dyDescent="0.3">
      <c r="B156" s="52"/>
      <c r="C156" s="52"/>
      <c r="D156" s="52"/>
      <c r="E156" s="52"/>
      <c r="F156" s="52"/>
      <c r="G156" s="52"/>
      <c r="H156" s="52"/>
      <c r="I156" s="52"/>
      <c r="J156" s="52"/>
      <c r="K156" s="52"/>
      <c r="L156" s="52"/>
      <c r="M156" s="52"/>
      <c r="N156" s="52"/>
      <c r="O156" s="52"/>
      <c r="P156" s="52"/>
      <c r="Q156" s="52"/>
      <c r="R156" s="52"/>
      <c r="S156" s="52"/>
    </row>
    <row r="157" spans="2:19" ht="15.6" x14ac:dyDescent="0.3">
      <c r="B157" s="52"/>
      <c r="C157" s="52"/>
      <c r="D157" s="52"/>
      <c r="E157" s="52"/>
      <c r="F157" s="52"/>
      <c r="G157" s="52"/>
      <c r="H157" s="52"/>
      <c r="I157" s="52"/>
      <c r="J157" s="52"/>
      <c r="K157" s="52"/>
      <c r="L157" s="52"/>
      <c r="M157" s="52"/>
      <c r="N157" s="52"/>
      <c r="O157" s="52"/>
      <c r="P157" s="52"/>
      <c r="Q157" s="52"/>
      <c r="R157" s="52"/>
      <c r="S157" s="52"/>
    </row>
    <row r="158" spans="2:19" ht="15.6" x14ac:dyDescent="0.3">
      <c r="B158" s="52"/>
      <c r="C158" s="52"/>
      <c r="D158" s="52"/>
      <c r="E158" s="52"/>
      <c r="F158" s="52"/>
      <c r="G158" s="52"/>
      <c r="H158" s="52"/>
      <c r="I158" s="52"/>
      <c r="J158" s="52"/>
      <c r="K158" s="52"/>
      <c r="L158" s="52"/>
      <c r="M158" s="52"/>
      <c r="N158" s="52"/>
      <c r="O158" s="52"/>
      <c r="P158" s="52"/>
      <c r="Q158" s="52"/>
      <c r="R158" s="52"/>
      <c r="S158" s="52"/>
    </row>
    <row r="159" spans="2:19" ht="15.6" x14ac:dyDescent="0.3">
      <c r="B159" s="52"/>
      <c r="C159" s="52"/>
      <c r="D159" s="52"/>
      <c r="E159" s="52"/>
      <c r="F159" s="52"/>
      <c r="G159" s="52"/>
      <c r="H159" s="52"/>
      <c r="I159" s="52"/>
      <c r="J159" s="52"/>
      <c r="K159" s="52"/>
      <c r="L159" s="52"/>
      <c r="M159" s="52"/>
      <c r="N159" s="52"/>
      <c r="O159" s="52"/>
      <c r="P159" s="52"/>
      <c r="Q159" s="52"/>
      <c r="R159" s="52"/>
      <c r="S159" s="52"/>
    </row>
    <row r="160" spans="2:19" ht="15.6" x14ac:dyDescent="0.3">
      <c r="B160" s="52"/>
      <c r="C160" s="52"/>
      <c r="D160" s="52"/>
      <c r="E160" s="52"/>
      <c r="F160" s="52"/>
      <c r="G160" s="52"/>
      <c r="H160" s="52"/>
      <c r="I160" s="52"/>
      <c r="J160" s="52"/>
      <c r="K160" s="52"/>
      <c r="L160" s="52"/>
      <c r="M160" s="52"/>
      <c r="N160" s="52"/>
      <c r="O160" s="52"/>
      <c r="P160" s="52"/>
      <c r="Q160" s="52"/>
      <c r="R160" s="52"/>
      <c r="S160" s="52"/>
    </row>
    <row r="161" spans="2:19" ht="15.6" x14ac:dyDescent="0.3">
      <c r="B161" s="52"/>
      <c r="C161" s="52"/>
      <c r="D161" s="52"/>
      <c r="E161" s="52"/>
      <c r="F161" s="52"/>
      <c r="G161" s="52"/>
      <c r="H161" s="52"/>
      <c r="I161" s="52"/>
      <c r="J161" s="52"/>
      <c r="K161" s="52"/>
      <c r="L161" s="52"/>
      <c r="M161" s="52"/>
      <c r="N161" s="52"/>
      <c r="O161" s="52"/>
      <c r="P161" s="52"/>
      <c r="Q161" s="52"/>
      <c r="R161" s="52"/>
      <c r="S161" s="52"/>
    </row>
    <row r="162" spans="2:19" ht="15.6" x14ac:dyDescent="0.3">
      <c r="B162" s="52"/>
      <c r="C162" s="52"/>
      <c r="D162" s="52"/>
      <c r="E162" s="52"/>
      <c r="F162" s="52"/>
      <c r="G162" s="52"/>
      <c r="H162" s="52"/>
      <c r="I162" s="52"/>
      <c r="J162" s="52"/>
      <c r="K162" s="52"/>
      <c r="L162" s="52"/>
      <c r="M162" s="52"/>
      <c r="N162" s="52"/>
      <c r="O162" s="52"/>
      <c r="P162" s="52"/>
      <c r="Q162" s="52"/>
      <c r="R162" s="52"/>
      <c r="S162" s="52"/>
    </row>
    <row r="163" spans="2:19" ht="15.6" x14ac:dyDescent="0.3">
      <c r="B163" s="52"/>
      <c r="C163" s="52"/>
      <c r="D163" s="52"/>
      <c r="E163" s="52"/>
      <c r="F163" s="52"/>
      <c r="G163" s="52"/>
      <c r="H163" s="52"/>
      <c r="I163" s="52"/>
      <c r="J163" s="52"/>
      <c r="K163" s="52"/>
      <c r="L163" s="52"/>
      <c r="M163" s="52"/>
      <c r="N163" s="52"/>
      <c r="O163" s="52"/>
      <c r="P163" s="52"/>
      <c r="Q163" s="52"/>
      <c r="R163" s="52"/>
      <c r="S163" s="52"/>
    </row>
    <row r="164" spans="2:19" ht="15.6" x14ac:dyDescent="0.3">
      <c r="B164" s="52"/>
      <c r="C164" s="52"/>
      <c r="D164" s="52"/>
      <c r="E164" s="52"/>
      <c r="F164" s="52"/>
      <c r="G164" s="52"/>
      <c r="H164" s="52"/>
      <c r="I164" s="52"/>
      <c r="J164" s="52"/>
      <c r="K164" s="52"/>
      <c r="L164" s="52"/>
      <c r="M164" s="52"/>
      <c r="N164" s="52"/>
      <c r="O164" s="52"/>
      <c r="P164" s="52"/>
      <c r="Q164" s="52"/>
      <c r="R164" s="52"/>
      <c r="S164" s="52"/>
    </row>
    <row r="165" spans="2:19" ht="15.6" x14ac:dyDescent="0.3">
      <c r="B165" s="52"/>
      <c r="C165" s="52"/>
      <c r="D165" s="52"/>
      <c r="E165" s="52"/>
      <c r="F165" s="52"/>
      <c r="G165" s="52"/>
      <c r="H165" s="52"/>
      <c r="I165" s="52"/>
      <c r="J165" s="52"/>
      <c r="K165" s="52"/>
      <c r="L165" s="52"/>
      <c r="M165" s="52"/>
      <c r="N165" s="52"/>
      <c r="O165" s="52"/>
      <c r="P165" s="52"/>
      <c r="Q165" s="52"/>
      <c r="R165" s="52"/>
      <c r="S165" s="52"/>
    </row>
    <row r="166" spans="2:19" ht="15.6" x14ac:dyDescent="0.3">
      <c r="B166" s="52"/>
      <c r="C166" s="52"/>
      <c r="D166" s="52"/>
      <c r="E166" s="52"/>
      <c r="F166" s="52"/>
      <c r="G166" s="52"/>
      <c r="H166" s="52"/>
      <c r="I166" s="52"/>
      <c r="J166" s="52"/>
      <c r="K166" s="52"/>
      <c r="L166" s="52"/>
      <c r="M166" s="52"/>
      <c r="N166" s="52"/>
      <c r="O166" s="52"/>
      <c r="P166" s="52"/>
      <c r="Q166" s="52"/>
      <c r="R166" s="52"/>
      <c r="S166" s="52"/>
    </row>
    <row r="167" spans="2:19" ht="15.6" x14ac:dyDescent="0.3">
      <c r="B167" s="52"/>
      <c r="C167" s="52"/>
      <c r="D167" s="52"/>
      <c r="E167" s="52"/>
      <c r="F167" s="52"/>
      <c r="G167" s="52"/>
      <c r="H167" s="52"/>
      <c r="I167" s="52"/>
      <c r="J167" s="52"/>
      <c r="K167" s="52"/>
      <c r="L167" s="52"/>
      <c r="M167" s="52"/>
      <c r="N167" s="52"/>
      <c r="O167" s="52"/>
      <c r="P167" s="52"/>
      <c r="Q167" s="52"/>
      <c r="R167" s="52"/>
      <c r="S167" s="52"/>
    </row>
    <row r="168" spans="2:19" ht="15.6" x14ac:dyDescent="0.3">
      <c r="B168" s="52"/>
      <c r="C168" s="52"/>
      <c r="D168" s="52"/>
      <c r="E168" s="52"/>
      <c r="F168" s="52"/>
      <c r="G168" s="52"/>
      <c r="H168" s="52"/>
      <c r="I168" s="52"/>
      <c r="J168" s="52"/>
      <c r="K168" s="52"/>
      <c r="L168" s="52"/>
      <c r="M168" s="52"/>
      <c r="N168" s="52"/>
      <c r="O168" s="52"/>
      <c r="P168" s="52"/>
      <c r="Q168" s="52"/>
      <c r="R168" s="52"/>
      <c r="S168" s="52"/>
    </row>
    <row r="169" spans="2:19" ht="15.6" x14ac:dyDescent="0.3">
      <c r="B169" s="52"/>
      <c r="C169" s="52"/>
      <c r="D169" s="52"/>
      <c r="E169" s="52"/>
      <c r="F169" s="52"/>
      <c r="G169" s="52"/>
      <c r="H169" s="52"/>
      <c r="I169" s="52"/>
      <c r="J169" s="52"/>
      <c r="K169" s="52"/>
      <c r="L169" s="52"/>
      <c r="M169" s="52"/>
      <c r="N169" s="52"/>
      <c r="O169" s="52"/>
      <c r="P169" s="52"/>
      <c r="Q169" s="52"/>
      <c r="R169" s="52"/>
      <c r="S169" s="52"/>
    </row>
    <row r="170" spans="2:19" ht="15.6" x14ac:dyDescent="0.3">
      <c r="B170" s="52"/>
      <c r="C170" s="52"/>
      <c r="D170" s="52"/>
      <c r="E170" s="52"/>
      <c r="F170" s="52"/>
      <c r="G170" s="52"/>
      <c r="H170" s="52"/>
      <c r="I170" s="52"/>
      <c r="J170" s="52"/>
      <c r="K170" s="52"/>
      <c r="L170" s="52"/>
      <c r="M170" s="52"/>
      <c r="N170" s="52"/>
      <c r="O170" s="52"/>
      <c r="P170" s="52"/>
      <c r="Q170" s="52"/>
      <c r="R170" s="52"/>
      <c r="S170" s="52"/>
    </row>
    <row r="171" spans="2:19" ht="15.6" x14ac:dyDescent="0.3">
      <c r="B171" s="52"/>
      <c r="C171" s="52"/>
      <c r="D171" s="52"/>
      <c r="E171" s="52"/>
      <c r="F171" s="52"/>
      <c r="G171" s="52"/>
      <c r="H171" s="52"/>
      <c r="I171" s="52"/>
      <c r="J171" s="52"/>
      <c r="K171" s="52"/>
      <c r="L171" s="52"/>
      <c r="M171" s="52"/>
      <c r="N171" s="52"/>
      <c r="O171" s="52"/>
      <c r="P171" s="52"/>
      <c r="Q171" s="52"/>
      <c r="R171" s="52"/>
      <c r="S171" s="52"/>
    </row>
    <row r="172" spans="2:19" ht="15.6" x14ac:dyDescent="0.3">
      <c r="B172" s="52"/>
      <c r="C172" s="52"/>
      <c r="D172" s="52"/>
      <c r="E172" s="52"/>
      <c r="F172" s="52"/>
      <c r="G172" s="52"/>
      <c r="H172" s="52"/>
      <c r="I172" s="52"/>
      <c r="J172" s="52"/>
      <c r="K172" s="52"/>
      <c r="L172" s="52"/>
      <c r="M172" s="52"/>
      <c r="N172" s="52"/>
      <c r="O172" s="52"/>
      <c r="P172" s="52"/>
      <c r="Q172" s="52"/>
      <c r="R172" s="52"/>
      <c r="S172" s="52"/>
    </row>
    <row r="173" spans="2:19" ht="15.6" x14ac:dyDescent="0.3">
      <c r="B173" s="52"/>
      <c r="C173" s="52"/>
      <c r="D173" s="52"/>
      <c r="E173" s="52"/>
      <c r="F173" s="52"/>
      <c r="G173" s="52"/>
      <c r="H173" s="52"/>
      <c r="I173" s="52"/>
      <c r="J173" s="52"/>
      <c r="K173" s="52"/>
      <c r="L173" s="52"/>
      <c r="M173" s="52"/>
      <c r="N173" s="52"/>
      <c r="O173" s="52"/>
      <c r="P173" s="52"/>
      <c r="Q173" s="52"/>
      <c r="R173" s="52"/>
      <c r="S173" s="52"/>
    </row>
    <row r="174" spans="2:19" ht="15.6" x14ac:dyDescent="0.3">
      <c r="B174" s="52"/>
      <c r="C174" s="52"/>
      <c r="D174" s="52"/>
      <c r="E174" s="52"/>
      <c r="F174" s="52"/>
      <c r="G174" s="52"/>
      <c r="H174" s="52"/>
      <c r="I174" s="52"/>
      <c r="J174" s="52"/>
      <c r="K174" s="52"/>
      <c r="L174" s="52"/>
      <c r="M174" s="52"/>
      <c r="N174" s="52"/>
      <c r="O174" s="52"/>
      <c r="P174" s="52"/>
      <c r="Q174" s="52"/>
      <c r="R174" s="52"/>
      <c r="S174" s="52"/>
    </row>
    <row r="175" spans="2:19" ht="15.6" x14ac:dyDescent="0.3">
      <c r="B175" s="52"/>
      <c r="C175" s="52"/>
      <c r="D175" s="52"/>
      <c r="E175" s="52"/>
      <c r="F175" s="52"/>
      <c r="G175" s="52"/>
      <c r="H175" s="52"/>
      <c r="I175" s="52"/>
      <c r="J175" s="52"/>
      <c r="K175" s="52"/>
      <c r="L175" s="52"/>
      <c r="M175" s="52"/>
      <c r="N175" s="52"/>
      <c r="O175" s="52"/>
      <c r="P175" s="52"/>
      <c r="Q175" s="52"/>
      <c r="R175" s="52"/>
      <c r="S175" s="52"/>
    </row>
    <row r="176" spans="2:19" ht="15.6" x14ac:dyDescent="0.3">
      <c r="B176" s="52"/>
      <c r="C176" s="52"/>
      <c r="D176" s="52"/>
      <c r="E176" s="52"/>
      <c r="F176" s="52"/>
      <c r="G176" s="52"/>
      <c r="H176" s="52"/>
      <c r="I176" s="52"/>
      <c r="J176" s="52"/>
      <c r="K176" s="52"/>
      <c r="L176" s="52"/>
      <c r="M176" s="52"/>
      <c r="N176" s="52"/>
      <c r="O176" s="52"/>
      <c r="P176" s="52"/>
      <c r="Q176" s="52"/>
      <c r="R176" s="52"/>
      <c r="S176" s="52"/>
    </row>
    <row r="177" spans="2:19" ht="15.6" x14ac:dyDescent="0.3">
      <c r="B177" s="52"/>
      <c r="C177" s="52"/>
      <c r="D177" s="52"/>
      <c r="E177" s="52"/>
      <c r="F177" s="52"/>
      <c r="G177" s="52"/>
      <c r="H177" s="52"/>
      <c r="I177" s="52"/>
      <c r="J177" s="52"/>
      <c r="K177" s="52"/>
      <c r="L177" s="52"/>
      <c r="M177" s="52"/>
      <c r="N177" s="52"/>
      <c r="O177" s="52"/>
      <c r="P177" s="52"/>
      <c r="Q177" s="52"/>
      <c r="R177" s="52"/>
      <c r="S177" s="52"/>
    </row>
    <row r="178" spans="2:19" ht="15.6" x14ac:dyDescent="0.3">
      <c r="B178" s="52"/>
      <c r="C178" s="52"/>
      <c r="D178" s="52"/>
      <c r="E178" s="52"/>
      <c r="F178" s="52"/>
      <c r="G178" s="52"/>
      <c r="H178" s="52"/>
      <c r="I178" s="52"/>
      <c r="J178" s="52"/>
      <c r="K178" s="52"/>
      <c r="L178" s="52"/>
      <c r="M178" s="52"/>
      <c r="N178" s="52"/>
      <c r="O178" s="52"/>
      <c r="P178" s="52"/>
      <c r="Q178" s="52"/>
      <c r="R178" s="52"/>
      <c r="S178" s="52"/>
    </row>
    <row r="179" spans="2:19" ht="15.6" x14ac:dyDescent="0.3">
      <c r="B179" s="52"/>
      <c r="C179" s="52"/>
      <c r="D179" s="52"/>
      <c r="E179" s="52"/>
      <c r="F179" s="52"/>
      <c r="G179" s="52"/>
      <c r="H179" s="52"/>
      <c r="I179" s="52"/>
      <c r="J179" s="52"/>
      <c r="K179" s="52"/>
      <c r="L179" s="52"/>
      <c r="M179" s="52"/>
      <c r="N179" s="52"/>
      <c r="O179" s="52"/>
      <c r="P179" s="52"/>
      <c r="Q179" s="52"/>
      <c r="R179" s="52"/>
      <c r="S179" s="52"/>
    </row>
    <row r="180" spans="2:19" ht="15.6" x14ac:dyDescent="0.3">
      <c r="B180" s="52"/>
      <c r="C180" s="52"/>
      <c r="D180" s="52"/>
      <c r="E180" s="52"/>
      <c r="F180" s="52"/>
      <c r="G180" s="52"/>
      <c r="H180" s="52"/>
      <c r="I180" s="52"/>
      <c r="J180" s="52"/>
      <c r="K180" s="52"/>
      <c r="L180" s="52"/>
      <c r="M180" s="52"/>
      <c r="N180" s="52"/>
      <c r="O180" s="52"/>
      <c r="P180" s="52"/>
      <c r="Q180" s="52"/>
      <c r="R180" s="52"/>
      <c r="S180" s="52"/>
    </row>
    <row r="181" spans="2:19" ht="15.6" x14ac:dyDescent="0.3">
      <c r="B181" s="52"/>
      <c r="C181" s="52"/>
      <c r="D181" s="52"/>
      <c r="E181" s="52"/>
      <c r="F181" s="52"/>
      <c r="G181" s="52"/>
      <c r="H181" s="52"/>
      <c r="I181" s="52"/>
      <c r="J181" s="52"/>
      <c r="K181" s="52"/>
      <c r="L181" s="52"/>
      <c r="M181" s="52"/>
      <c r="N181" s="52"/>
      <c r="O181" s="52"/>
      <c r="P181" s="52"/>
      <c r="Q181" s="52"/>
      <c r="R181" s="52"/>
      <c r="S181" s="52"/>
    </row>
    <row r="182" spans="2:19" ht="15.6" x14ac:dyDescent="0.3">
      <c r="B182" s="52"/>
      <c r="C182" s="52"/>
      <c r="D182" s="52"/>
      <c r="E182" s="52"/>
      <c r="F182" s="52"/>
      <c r="G182" s="52"/>
      <c r="H182" s="52"/>
      <c r="I182" s="52"/>
      <c r="J182" s="52"/>
      <c r="K182" s="52"/>
      <c r="L182" s="52"/>
      <c r="M182" s="52"/>
      <c r="N182" s="52"/>
      <c r="O182" s="52"/>
      <c r="P182" s="52"/>
      <c r="Q182" s="52"/>
      <c r="R182" s="52"/>
      <c r="S182" s="52"/>
    </row>
    <row r="183" spans="2:19" ht="15.6" x14ac:dyDescent="0.3">
      <c r="B183" s="52"/>
      <c r="C183" s="52"/>
      <c r="D183" s="52"/>
      <c r="E183" s="52"/>
      <c r="F183" s="52"/>
      <c r="G183" s="52"/>
      <c r="H183" s="52"/>
      <c r="I183" s="52"/>
      <c r="J183" s="52"/>
      <c r="K183" s="52"/>
      <c r="L183" s="52"/>
      <c r="M183" s="52"/>
      <c r="N183" s="52"/>
      <c r="O183" s="52"/>
      <c r="P183" s="52"/>
      <c r="Q183" s="52"/>
      <c r="R183" s="52"/>
      <c r="S183" s="52"/>
    </row>
    <row r="184" spans="2:19" ht="15.6" x14ac:dyDescent="0.3">
      <c r="B184" s="52"/>
      <c r="C184" s="52"/>
      <c r="D184" s="52"/>
      <c r="E184" s="52"/>
      <c r="F184" s="52"/>
      <c r="G184" s="52"/>
      <c r="H184" s="52"/>
      <c r="I184" s="52"/>
      <c r="J184" s="52"/>
      <c r="K184" s="52"/>
      <c r="L184" s="52"/>
      <c r="M184" s="52"/>
      <c r="N184" s="52"/>
      <c r="O184" s="52"/>
      <c r="P184" s="52"/>
      <c r="Q184" s="52"/>
      <c r="R184" s="52"/>
      <c r="S184" s="52"/>
    </row>
    <row r="185" spans="2:19" ht="15.6" x14ac:dyDescent="0.3">
      <c r="B185" s="52"/>
      <c r="C185" s="52"/>
      <c r="D185" s="52"/>
      <c r="E185" s="52"/>
      <c r="F185" s="52"/>
      <c r="G185" s="52"/>
      <c r="H185" s="52"/>
      <c r="I185" s="52"/>
      <c r="J185" s="52"/>
      <c r="K185" s="52"/>
      <c r="L185" s="52"/>
      <c r="M185" s="52"/>
      <c r="N185" s="52"/>
      <c r="O185" s="52"/>
      <c r="P185" s="52"/>
      <c r="Q185" s="52"/>
      <c r="R185" s="52"/>
      <c r="S185" s="52"/>
    </row>
    <row r="186" spans="2:19" ht="15.6" x14ac:dyDescent="0.3">
      <c r="B186" s="52"/>
      <c r="C186" s="52"/>
      <c r="D186" s="52"/>
      <c r="E186" s="52"/>
      <c r="F186" s="52"/>
      <c r="G186" s="52"/>
      <c r="H186" s="52"/>
      <c r="I186" s="52"/>
      <c r="J186" s="52"/>
      <c r="K186" s="52"/>
      <c r="L186" s="52"/>
      <c r="M186" s="52"/>
      <c r="N186" s="52"/>
      <c r="O186" s="52"/>
      <c r="P186" s="52"/>
      <c r="Q186" s="52"/>
      <c r="R186" s="52"/>
      <c r="S186" s="52"/>
    </row>
    <row r="187" spans="2:19" ht="15.6" x14ac:dyDescent="0.3">
      <c r="B187" s="52"/>
      <c r="C187" s="52"/>
      <c r="D187" s="52"/>
      <c r="E187" s="52"/>
      <c r="F187" s="52"/>
      <c r="G187" s="52"/>
      <c r="H187" s="52"/>
      <c r="I187" s="52"/>
      <c r="J187" s="52"/>
      <c r="K187" s="52"/>
      <c r="L187" s="52"/>
      <c r="M187" s="52"/>
      <c r="N187" s="52"/>
      <c r="O187" s="52"/>
      <c r="P187" s="52"/>
      <c r="Q187" s="52"/>
      <c r="R187" s="52"/>
      <c r="S187" s="52"/>
    </row>
    <row r="188" spans="2:19" ht="15.6" x14ac:dyDescent="0.3">
      <c r="B188" s="52"/>
      <c r="C188" s="52"/>
      <c r="D188" s="52"/>
      <c r="E188" s="52"/>
      <c r="F188" s="52"/>
      <c r="G188" s="52"/>
      <c r="H188" s="52"/>
      <c r="I188" s="52"/>
      <c r="J188" s="52"/>
      <c r="K188" s="52"/>
      <c r="L188" s="52"/>
      <c r="M188" s="52"/>
      <c r="N188" s="52"/>
      <c r="O188" s="52"/>
      <c r="P188" s="52"/>
      <c r="Q188" s="52"/>
      <c r="R188" s="52"/>
      <c r="S188" s="52"/>
    </row>
    <row r="189" spans="2:19" ht="15.6" x14ac:dyDescent="0.3">
      <c r="B189" s="52"/>
      <c r="C189" s="52"/>
      <c r="D189" s="52"/>
      <c r="E189" s="52"/>
      <c r="F189" s="52"/>
      <c r="G189" s="52"/>
      <c r="H189" s="52"/>
      <c r="I189" s="52"/>
      <c r="J189" s="52"/>
      <c r="K189" s="52"/>
      <c r="L189" s="52"/>
      <c r="M189" s="52"/>
      <c r="N189" s="52"/>
      <c r="O189" s="52"/>
      <c r="P189" s="52"/>
      <c r="Q189" s="52"/>
      <c r="R189" s="52"/>
      <c r="S189" s="52"/>
    </row>
    <row r="190" spans="2:19" ht="15.6" x14ac:dyDescent="0.3">
      <c r="B190" s="52"/>
      <c r="C190" s="52"/>
      <c r="D190" s="52"/>
      <c r="E190" s="52"/>
      <c r="F190" s="52"/>
      <c r="G190" s="52"/>
      <c r="H190" s="52"/>
      <c r="I190" s="52"/>
      <c r="J190" s="52"/>
      <c r="K190" s="52"/>
      <c r="L190" s="52"/>
      <c r="M190" s="52"/>
      <c r="N190" s="52"/>
      <c r="O190" s="52"/>
      <c r="P190" s="52"/>
      <c r="Q190" s="52"/>
      <c r="R190" s="52"/>
      <c r="S190" s="52"/>
    </row>
    <row r="191" spans="2:19" ht="15.6" x14ac:dyDescent="0.3">
      <c r="B191" s="52"/>
      <c r="C191" s="52"/>
      <c r="D191" s="52"/>
      <c r="E191" s="52"/>
      <c r="F191" s="52"/>
      <c r="G191" s="52"/>
      <c r="H191" s="52"/>
      <c r="I191" s="52"/>
      <c r="J191" s="52"/>
      <c r="K191" s="52"/>
      <c r="L191" s="52"/>
      <c r="M191" s="52"/>
      <c r="N191" s="52"/>
      <c r="O191" s="52"/>
      <c r="P191" s="52"/>
      <c r="Q191" s="52"/>
      <c r="R191" s="52"/>
      <c r="S191" s="52"/>
    </row>
    <row r="192" spans="2:19" ht="15.6" x14ac:dyDescent="0.3">
      <c r="B192" s="52"/>
      <c r="C192" s="52"/>
      <c r="D192" s="52"/>
      <c r="E192" s="52"/>
      <c r="F192" s="52"/>
      <c r="G192" s="52"/>
      <c r="H192" s="52"/>
      <c r="I192" s="52"/>
      <c r="J192" s="52"/>
      <c r="K192" s="52"/>
      <c r="L192" s="52"/>
      <c r="M192" s="52"/>
      <c r="N192" s="52"/>
      <c r="O192" s="52"/>
      <c r="P192" s="52"/>
      <c r="Q192" s="52"/>
      <c r="R192" s="52"/>
      <c r="S192" s="52"/>
    </row>
    <row r="193" spans="2:19" ht="15.6" x14ac:dyDescent="0.3">
      <c r="B193" s="52"/>
      <c r="C193" s="52"/>
      <c r="D193" s="52"/>
      <c r="E193" s="52"/>
      <c r="F193" s="52"/>
      <c r="G193" s="52"/>
      <c r="H193" s="52"/>
      <c r="I193" s="52"/>
      <c r="J193" s="52"/>
      <c r="K193" s="52"/>
      <c r="L193" s="52"/>
      <c r="M193" s="52"/>
      <c r="N193" s="52"/>
      <c r="O193" s="52"/>
      <c r="P193" s="52"/>
      <c r="Q193" s="52"/>
      <c r="R193" s="52"/>
      <c r="S193" s="52"/>
    </row>
    <row r="194" spans="2:19" ht="15.6" x14ac:dyDescent="0.3">
      <c r="B194" s="52"/>
      <c r="C194" s="52"/>
      <c r="D194" s="52"/>
      <c r="E194" s="52"/>
      <c r="F194" s="52"/>
      <c r="G194" s="52"/>
      <c r="H194" s="52"/>
      <c r="I194" s="52"/>
      <c r="J194" s="52"/>
      <c r="K194" s="52"/>
      <c r="L194" s="52"/>
      <c r="M194" s="52"/>
      <c r="N194" s="52"/>
      <c r="O194" s="52"/>
      <c r="P194" s="52"/>
      <c r="Q194" s="52"/>
      <c r="R194" s="52"/>
      <c r="S194" s="52"/>
    </row>
    <row r="195" spans="2:19" ht="15.6" x14ac:dyDescent="0.3">
      <c r="B195" s="52"/>
      <c r="C195" s="52"/>
      <c r="D195" s="52"/>
      <c r="E195" s="52"/>
      <c r="F195" s="52"/>
      <c r="G195" s="52"/>
      <c r="H195" s="52"/>
      <c r="I195" s="52"/>
      <c r="J195" s="52"/>
      <c r="K195" s="52"/>
      <c r="L195" s="52"/>
      <c r="M195" s="52"/>
      <c r="N195" s="52"/>
      <c r="O195" s="52"/>
      <c r="P195" s="52"/>
      <c r="Q195" s="52"/>
      <c r="R195" s="52"/>
      <c r="S195" s="52"/>
    </row>
    <row r="196" spans="2:19" ht="15.6" x14ac:dyDescent="0.3">
      <c r="B196" s="52"/>
      <c r="C196" s="52"/>
      <c r="D196" s="52"/>
      <c r="E196" s="52"/>
      <c r="F196" s="52"/>
      <c r="G196" s="52"/>
      <c r="H196" s="52"/>
      <c r="I196" s="52"/>
      <c r="J196" s="52"/>
      <c r="K196" s="52"/>
      <c r="L196" s="52"/>
      <c r="M196" s="52"/>
      <c r="N196" s="52"/>
      <c r="O196" s="52"/>
      <c r="P196" s="52"/>
      <c r="Q196" s="52"/>
      <c r="R196" s="52"/>
      <c r="S196" s="52"/>
    </row>
    <row r="197" spans="2:19" ht="15.6" x14ac:dyDescent="0.3">
      <c r="B197" s="52"/>
      <c r="C197" s="52"/>
      <c r="D197" s="52"/>
      <c r="E197" s="52"/>
      <c r="F197" s="52"/>
      <c r="G197" s="52"/>
      <c r="H197" s="52"/>
      <c r="I197" s="52"/>
      <c r="J197" s="52"/>
      <c r="K197" s="52"/>
      <c r="L197" s="52"/>
      <c r="M197" s="52"/>
      <c r="N197" s="52"/>
      <c r="O197" s="52"/>
      <c r="P197" s="52"/>
      <c r="Q197" s="52"/>
      <c r="R197" s="52"/>
      <c r="S197" s="52"/>
    </row>
    <row r="198" spans="2:19" ht="15.6" x14ac:dyDescent="0.3">
      <c r="B198" s="52"/>
      <c r="C198" s="52"/>
      <c r="D198" s="52"/>
      <c r="E198" s="52"/>
      <c r="F198" s="52"/>
      <c r="G198" s="52"/>
      <c r="H198" s="52"/>
      <c r="I198" s="52"/>
      <c r="J198" s="52"/>
      <c r="K198" s="52"/>
      <c r="L198" s="52"/>
      <c r="M198" s="52"/>
      <c r="N198" s="52"/>
      <c r="O198" s="52"/>
      <c r="P198" s="52"/>
      <c r="Q198" s="52"/>
      <c r="R198" s="52"/>
      <c r="S198" s="52"/>
    </row>
    <row r="199" spans="2:19" ht="15.6" x14ac:dyDescent="0.3">
      <c r="B199" s="52"/>
      <c r="C199" s="52"/>
      <c r="D199" s="52"/>
      <c r="E199" s="52"/>
      <c r="F199" s="52"/>
      <c r="G199" s="52"/>
      <c r="H199" s="52"/>
      <c r="I199" s="52"/>
      <c r="J199" s="52"/>
      <c r="K199" s="52"/>
      <c r="L199" s="52"/>
      <c r="M199" s="52"/>
      <c r="N199" s="52"/>
      <c r="O199" s="52"/>
      <c r="P199" s="52"/>
      <c r="Q199" s="52"/>
      <c r="R199" s="52"/>
      <c r="S199" s="52"/>
    </row>
    <row r="200" spans="2:19" ht="15.6" x14ac:dyDescent="0.3">
      <c r="B200" s="52"/>
      <c r="C200" s="52"/>
      <c r="D200" s="52"/>
      <c r="E200" s="52"/>
      <c r="F200" s="52"/>
      <c r="G200" s="52"/>
      <c r="H200" s="52"/>
      <c r="I200" s="52"/>
      <c r="J200" s="52"/>
      <c r="K200" s="52"/>
      <c r="L200" s="52"/>
      <c r="M200" s="52"/>
      <c r="N200" s="52"/>
      <c r="O200" s="52"/>
      <c r="P200" s="52"/>
      <c r="Q200" s="52"/>
      <c r="R200" s="52"/>
      <c r="S200" s="52"/>
    </row>
    <row r="201" spans="2:19" ht="15.6" x14ac:dyDescent="0.3">
      <c r="B201" s="52"/>
      <c r="C201" s="52"/>
      <c r="D201" s="52"/>
      <c r="E201" s="52"/>
      <c r="F201" s="52"/>
      <c r="G201" s="52"/>
      <c r="H201" s="52"/>
      <c r="I201" s="52"/>
      <c r="J201" s="52"/>
      <c r="K201" s="52"/>
      <c r="L201" s="52"/>
      <c r="M201" s="52"/>
      <c r="N201" s="52"/>
      <c r="O201" s="52"/>
      <c r="P201" s="52"/>
      <c r="Q201" s="52"/>
      <c r="R201" s="52"/>
      <c r="S201" s="52"/>
    </row>
    <row r="202" spans="2:19" ht="15.6" x14ac:dyDescent="0.3">
      <c r="B202" s="52"/>
      <c r="C202" s="52"/>
      <c r="D202" s="52"/>
      <c r="E202" s="52"/>
      <c r="F202" s="52"/>
      <c r="G202" s="52"/>
      <c r="H202" s="52"/>
      <c r="I202" s="52"/>
      <c r="J202" s="52"/>
      <c r="K202" s="52"/>
      <c r="L202" s="52"/>
      <c r="M202" s="52"/>
      <c r="N202" s="52"/>
      <c r="O202" s="52"/>
      <c r="P202" s="52"/>
      <c r="Q202" s="52"/>
      <c r="R202" s="52"/>
      <c r="S202" s="52"/>
    </row>
    <row r="203" spans="2:19" ht="15.6" x14ac:dyDescent="0.3">
      <c r="B203" s="52"/>
      <c r="C203" s="52"/>
      <c r="D203" s="52"/>
      <c r="E203" s="52"/>
      <c r="F203" s="52"/>
      <c r="G203" s="52"/>
      <c r="H203" s="52"/>
      <c r="I203" s="52"/>
      <c r="J203" s="52"/>
      <c r="K203" s="52"/>
      <c r="L203" s="52"/>
      <c r="M203" s="52"/>
      <c r="N203" s="52"/>
      <c r="O203" s="52"/>
      <c r="P203" s="52"/>
      <c r="Q203" s="52"/>
      <c r="R203" s="52"/>
      <c r="S203" s="52"/>
    </row>
    <row r="204" spans="2:19" ht="15.6" x14ac:dyDescent="0.3">
      <c r="B204" s="52"/>
      <c r="C204" s="52"/>
      <c r="D204" s="52"/>
      <c r="E204" s="52"/>
      <c r="F204" s="52"/>
      <c r="G204" s="52"/>
      <c r="H204" s="52"/>
      <c r="I204" s="52"/>
      <c r="J204" s="52"/>
      <c r="K204" s="52"/>
      <c r="L204" s="52"/>
      <c r="M204" s="52"/>
      <c r="N204" s="52"/>
      <c r="O204" s="52"/>
      <c r="P204" s="52"/>
      <c r="Q204" s="52"/>
      <c r="R204" s="52"/>
      <c r="S204" s="52"/>
    </row>
    <row r="205" spans="2:19" ht="15.6" x14ac:dyDescent="0.3">
      <c r="B205" s="52"/>
      <c r="C205" s="52"/>
      <c r="D205" s="52"/>
      <c r="E205" s="52"/>
      <c r="F205" s="52"/>
      <c r="G205" s="52"/>
      <c r="H205" s="52"/>
      <c r="I205" s="52"/>
      <c r="J205" s="52"/>
      <c r="K205" s="52"/>
      <c r="L205" s="52"/>
      <c r="M205" s="52"/>
      <c r="N205" s="52"/>
      <c r="O205" s="52"/>
      <c r="P205" s="52"/>
      <c r="Q205" s="52"/>
      <c r="R205" s="52"/>
      <c r="S205" s="52"/>
    </row>
    <row r="206" spans="2:19" ht="15.6" x14ac:dyDescent="0.3">
      <c r="B206" s="52"/>
      <c r="C206" s="52"/>
      <c r="D206" s="52"/>
      <c r="E206" s="52"/>
      <c r="F206" s="52"/>
      <c r="G206" s="52"/>
      <c r="H206" s="52"/>
      <c r="I206" s="52"/>
      <c r="J206" s="52"/>
      <c r="K206" s="52"/>
      <c r="L206" s="52"/>
      <c r="M206" s="52"/>
      <c r="N206" s="52"/>
      <c r="O206" s="52"/>
      <c r="P206" s="52"/>
      <c r="Q206" s="52"/>
      <c r="R206" s="52"/>
      <c r="S206" s="52"/>
    </row>
    <row r="207" spans="2:19" ht="15.6" x14ac:dyDescent="0.3">
      <c r="B207" s="52"/>
      <c r="C207" s="52"/>
      <c r="D207" s="52"/>
      <c r="E207" s="52"/>
      <c r="F207" s="52"/>
      <c r="G207" s="52"/>
      <c r="H207" s="52"/>
      <c r="I207" s="52"/>
      <c r="J207" s="52"/>
      <c r="K207" s="52"/>
      <c r="L207" s="52"/>
      <c r="M207" s="52"/>
      <c r="N207" s="52"/>
      <c r="O207" s="52"/>
      <c r="P207" s="52"/>
      <c r="Q207" s="52"/>
      <c r="R207" s="52"/>
      <c r="S207" s="52"/>
    </row>
    <row r="208" spans="2:19" ht="15.6" x14ac:dyDescent="0.3">
      <c r="B208" s="52"/>
      <c r="C208" s="52"/>
      <c r="D208" s="52"/>
      <c r="E208" s="52"/>
      <c r="F208" s="52"/>
      <c r="G208" s="52"/>
      <c r="H208" s="52"/>
      <c r="I208" s="52"/>
      <c r="J208" s="52"/>
      <c r="K208" s="52"/>
      <c r="L208" s="52"/>
      <c r="M208" s="52"/>
      <c r="N208" s="52"/>
      <c r="O208" s="52"/>
      <c r="P208" s="52"/>
      <c r="Q208" s="52"/>
      <c r="R208" s="52"/>
      <c r="S208" s="52"/>
    </row>
    <row r="209" spans="2:19" ht="15.6" x14ac:dyDescent="0.3">
      <c r="B209" s="52"/>
      <c r="C209" s="52"/>
      <c r="D209" s="52"/>
      <c r="E209" s="52"/>
      <c r="F209" s="52"/>
      <c r="G209" s="52"/>
      <c r="H209" s="52"/>
      <c r="I209" s="52"/>
      <c r="J209" s="52"/>
      <c r="K209" s="52"/>
      <c r="L209" s="52"/>
      <c r="M209" s="52"/>
      <c r="N209" s="52"/>
      <c r="O209" s="52"/>
      <c r="P209" s="52"/>
      <c r="Q209" s="52"/>
      <c r="R209" s="52"/>
      <c r="S209" s="52"/>
    </row>
    <row r="210" spans="2:19" ht="15.6" x14ac:dyDescent="0.3">
      <c r="B210" s="52"/>
      <c r="C210" s="52"/>
      <c r="D210" s="52"/>
      <c r="E210" s="52"/>
      <c r="F210" s="52"/>
      <c r="G210" s="52"/>
      <c r="H210" s="52"/>
      <c r="I210" s="52"/>
      <c r="J210" s="52"/>
      <c r="K210" s="52"/>
      <c r="L210" s="52"/>
      <c r="M210" s="52"/>
      <c r="N210" s="52"/>
      <c r="O210" s="52"/>
      <c r="P210" s="52"/>
      <c r="Q210" s="52"/>
      <c r="R210" s="52"/>
      <c r="S210" s="52"/>
    </row>
    <row r="211" spans="2:19" ht="15.6" x14ac:dyDescent="0.3">
      <c r="B211" s="52"/>
      <c r="C211" s="52"/>
      <c r="D211" s="52"/>
      <c r="E211" s="52"/>
      <c r="F211" s="52"/>
      <c r="G211" s="52"/>
      <c r="H211" s="52"/>
      <c r="I211" s="52"/>
      <c r="J211" s="52"/>
      <c r="K211" s="52"/>
      <c r="L211" s="52"/>
      <c r="M211" s="52"/>
      <c r="N211" s="52"/>
      <c r="O211" s="52"/>
      <c r="P211" s="52"/>
      <c r="Q211" s="52"/>
      <c r="R211" s="52"/>
      <c r="S211" s="52"/>
    </row>
    <row r="212" spans="2:19" ht="15.6" x14ac:dyDescent="0.3">
      <c r="B212" s="52"/>
      <c r="C212" s="52"/>
      <c r="D212" s="52"/>
      <c r="E212" s="52"/>
      <c r="F212" s="52"/>
      <c r="G212" s="52"/>
      <c r="H212" s="52"/>
      <c r="I212" s="52"/>
      <c r="J212" s="52"/>
      <c r="K212" s="52"/>
      <c r="L212" s="52"/>
      <c r="M212" s="52"/>
      <c r="N212" s="52"/>
      <c r="O212" s="52"/>
      <c r="P212" s="52"/>
      <c r="Q212" s="52"/>
      <c r="R212" s="52"/>
      <c r="S212" s="52"/>
    </row>
    <row r="213" spans="2:19" ht="15.6" x14ac:dyDescent="0.3">
      <c r="B213" s="52"/>
      <c r="C213" s="52"/>
      <c r="D213" s="52"/>
      <c r="E213" s="52"/>
      <c r="F213" s="52"/>
      <c r="G213" s="52"/>
      <c r="H213" s="52"/>
      <c r="I213" s="52"/>
      <c r="J213" s="52"/>
      <c r="K213" s="52"/>
      <c r="L213" s="52"/>
      <c r="M213" s="52"/>
      <c r="N213" s="52"/>
      <c r="O213" s="52"/>
      <c r="P213" s="52"/>
      <c r="Q213" s="52"/>
      <c r="R213" s="52"/>
      <c r="S213" s="52"/>
    </row>
    <row r="214" spans="2:19" ht="15.6" x14ac:dyDescent="0.3">
      <c r="B214" s="52"/>
      <c r="C214" s="52"/>
      <c r="D214" s="52"/>
      <c r="E214" s="52"/>
      <c r="F214" s="52"/>
      <c r="G214" s="52"/>
      <c r="H214" s="52"/>
      <c r="I214" s="52"/>
      <c r="J214" s="52"/>
      <c r="K214" s="52"/>
      <c r="L214" s="52"/>
      <c r="M214" s="52"/>
      <c r="N214" s="52"/>
      <c r="O214" s="52"/>
      <c r="P214" s="52"/>
      <c r="Q214" s="52"/>
      <c r="R214" s="52"/>
      <c r="S214" s="52"/>
    </row>
    <row r="215" spans="2:19" ht="15.6" x14ac:dyDescent="0.3">
      <c r="B215" s="52"/>
      <c r="C215" s="52"/>
      <c r="D215" s="52"/>
      <c r="E215" s="52"/>
      <c r="F215" s="52"/>
      <c r="G215" s="52"/>
      <c r="H215" s="52"/>
      <c r="I215" s="52"/>
      <c r="J215" s="52"/>
      <c r="K215" s="52"/>
      <c r="L215" s="52"/>
      <c r="M215" s="52"/>
      <c r="N215" s="52"/>
      <c r="O215" s="52"/>
      <c r="P215" s="52"/>
      <c r="Q215" s="52"/>
      <c r="R215" s="52"/>
      <c r="S215" s="52"/>
    </row>
    <row r="216" spans="2:19" ht="15.6" x14ac:dyDescent="0.3">
      <c r="B216" s="52"/>
      <c r="C216" s="52"/>
      <c r="D216" s="52"/>
      <c r="E216" s="52"/>
      <c r="F216" s="52"/>
      <c r="G216" s="52"/>
      <c r="H216" s="52"/>
      <c r="I216" s="52"/>
      <c r="J216" s="52"/>
      <c r="K216" s="52"/>
      <c r="L216" s="52"/>
      <c r="M216" s="52"/>
      <c r="N216" s="52"/>
      <c r="O216" s="52"/>
      <c r="P216" s="52"/>
      <c r="Q216" s="52"/>
      <c r="R216" s="52"/>
      <c r="S216" s="52"/>
    </row>
    <row r="217" spans="2:19" ht="15.6" x14ac:dyDescent="0.3">
      <c r="B217" s="52"/>
      <c r="C217" s="52"/>
      <c r="D217" s="52"/>
      <c r="E217" s="52"/>
      <c r="F217" s="52"/>
      <c r="G217" s="52"/>
      <c r="H217" s="52"/>
      <c r="I217" s="52"/>
      <c r="J217" s="52"/>
      <c r="K217" s="52"/>
      <c r="L217" s="52"/>
      <c r="M217" s="52"/>
      <c r="N217" s="52"/>
      <c r="O217" s="52"/>
      <c r="P217" s="52"/>
      <c r="Q217" s="52"/>
      <c r="R217" s="52"/>
      <c r="S217" s="52"/>
    </row>
    <row r="218" spans="2:19" ht="15.6" x14ac:dyDescent="0.3">
      <c r="B218" s="52"/>
      <c r="C218" s="52"/>
      <c r="D218" s="52"/>
      <c r="E218" s="52"/>
      <c r="F218" s="52"/>
      <c r="G218" s="52"/>
      <c r="H218" s="52"/>
      <c r="I218" s="52"/>
      <c r="J218" s="52"/>
      <c r="K218" s="52"/>
      <c r="L218" s="52"/>
      <c r="M218" s="52"/>
      <c r="N218" s="52"/>
      <c r="O218" s="52"/>
      <c r="P218" s="52"/>
      <c r="Q218" s="52"/>
      <c r="R218" s="52"/>
      <c r="S218" s="52"/>
    </row>
    <row r="219" spans="2:19" ht="15.6" x14ac:dyDescent="0.3">
      <c r="B219" s="52"/>
      <c r="C219" s="52"/>
      <c r="D219" s="52"/>
      <c r="E219" s="52"/>
      <c r="F219" s="52"/>
      <c r="G219" s="52"/>
      <c r="H219" s="52"/>
      <c r="I219" s="52"/>
      <c r="J219" s="52"/>
      <c r="K219" s="52"/>
      <c r="L219" s="52"/>
      <c r="M219" s="52"/>
      <c r="N219" s="52"/>
      <c r="O219" s="52"/>
      <c r="P219" s="52"/>
      <c r="Q219" s="52"/>
      <c r="R219" s="52"/>
      <c r="S219" s="52"/>
    </row>
    <row r="220" spans="2:19" ht="15.6" x14ac:dyDescent="0.3">
      <c r="B220" s="52"/>
      <c r="C220" s="52"/>
      <c r="D220" s="52"/>
      <c r="E220" s="52"/>
      <c r="F220" s="52"/>
      <c r="G220" s="52"/>
      <c r="H220" s="52"/>
      <c r="I220" s="52"/>
      <c r="J220" s="52"/>
      <c r="K220" s="52"/>
      <c r="L220" s="52"/>
      <c r="M220" s="52"/>
      <c r="N220" s="52"/>
      <c r="O220" s="52"/>
      <c r="P220" s="52"/>
      <c r="Q220" s="52"/>
      <c r="R220" s="52"/>
      <c r="S220" s="52"/>
    </row>
    <row r="221" spans="2:19" ht="15.6" x14ac:dyDescent="0.3">
      <c r="B221" s="52"/>
      <c r="C221" s="52"/>
      <c r="D221" s="52"/>
      <c r="E221" s="52"/>
      <c r="F221" s="52"/>
      <c r="G221" s="52"/>
      <c r="H221" s="52"/>
      <c r="I221" s="52"/>
      <c r="J221" s="52"/>
      <c r="K221" s="52"/>
      <c r="L221" s="52"/>
      <c r="M221" s="52"/>
      <c r="N221" s="52"/>
      <c r="O221" s="52"/>
      <c r="P221" s="52"/>
      <c r="Q221" s="52"/>
      <c r="R221" s="52"/>
      <c r="S221" s="52"/>
    </row>
    <row r="222" spans="2:19" ht="15.6" x14ac:dyDescent="0.3">
      <c r="B222" s="52"/>
      <c r="C222" s="52"/>
      <c r="D222" s="52"/>
      <c r="E222" s="52"/>
      <c r="F222" s="52"/>
      <c r="G222" s="52"/>
      <c r="H222" s="52"/>
      <c r="I222" s="52"/>
      <c r="J222" s="52"/>
      <c r="K222" s="52"/>
      <c r="L222" s="52"/>
      <c r="M222" s="52"/>
      <c r="N222" s="52"/>
      <c r="O222" s="52"/>
      <c r="P222" s="52"/>
      <c r="Q222" s="52"/>
      <c r="R222" s="52"/>
      <c r="S222" s="52"/>
    </row>
    <row r="223" spans="2:19" ht="15.6" x14ac:dyDescent="0.3">
      <c r="B223" s="52"/>
      <c r="C223" s="52"/>
      <c r="D223" s="52"/>
      <c r="E223" s="52"/>
      <c r="F223" s="52"/>
      <c r="G223" s="52"/>
      <c r="H223" s="52"/>
      <c r="I223" s="52"/>
      <c r="J223" s="52"/>
      <c r="K223" s="52"/>
      <c r="L223" s="52"/>
      <c r="M223" s="52"/>
      <c r="N223" s="52"/>
      <c r="O223" s="52"/>
      <c r="P223" s="52"/>
      <c r="Q223" s="52"/>
      <c r="R223" s="52"/>
      <c r="S223" s="52"/>
    </row>
    <row r="224" spans="2:19" ht="15.6" x14ac:dyDescent="0.3">
      <c r="B224" s="52"/>
      <c r="C224" s="52"/>
      <c r="D224" s="52"/>
      <c r="E224" s="52"/>
      <c r="F224" s="52"/>
      <c r="G224" s="52"/>
      <c r="H224" s="52"/>
      <c r="I224" s="52"/>
      <c r="J224" s="52"/>
      <c r="K224" s="52"/>
      <c r="L224" s="52"/>
      <c r="M224" s="52"/>
      <c r="N224" s="52"/>
      <c r="O224" s="52"/>
      <c r="P224" s="52"/>
      <c r="Q224" s="52"/>
      <c r="R224" s="52"/>
      <c r="S224" s="52"/>
    </row>
    <row r="225" spans="2:19" ht="15.6" x14ac:dyDescent="0.3">
      <c r="B225" s="52"/>
      <c r="C225" s="52"/>
      <c r="D225" s="52"/>
      <c r="E225" s="52"/>
      <c r="F225" s="52"/>
      <c r="G225" s="52"/>
      <c r="H225" s="52"/>
      <c r="I225" s="52"/>
      <c r="J225" s="52"/>
      <c r="K225" s="52"/>
      <c r="L225" s="52"/>
      <c r="M225" s="52"/>
      <c r="N225" s="52"/>
      <c r="O225" s="52"/>
      <c r="P225" s="52"/>
      <c r="Q225" s="52"/>
      <c r="R225" s="52"/>
      <c r="S225" s="52"/>
    </row>
    <row r="226" spans="2:19" ht="15.6" x14ac:dyDescent="0.3">
      <c r="B226" s="52"/>
      <c r="C226" s="52"/>
      <c r="D226" s="52"/>
      <c r="E226" s="52"/>
      <c r="F226" s="52"/>
      <c r="G226" s="52"/>
      <c r="H226" s="52"/>
      <c r="I226" s="52"/>
      <c r="J226" s="52"/>
      <c r="K226" s="52"/>
      <c r="L226" s="52"/>
      <c r="M226" s="52"/>
      <c r="N226" s="52"/>
      <c r="O226" s="52"/>
      <c r="P226" s="52"/>
      <c r="Q226" s="52"/>
      <c r="R226" s="52"/>
      <c r="S226" s="52"/>
    </row>
    <row r="227" spans="2:19" ht="15.6" x14ac:dyDescent="0.3">
      <c r="B227" s="52"/>
      <c r="C227" s="52"/>
      <c r="D227" s="52"/>
      <c r="E227" s="52"/>
      <c r="F227" s="52"/>
      <c r="G227" s="52"/>
      <c r="H227" s="52"/>
      <c r="I227" s="52"/>
      <c r="J227" s="52"/>
      <c r="K227" s="52"/>
      <c r="L227" s="52"/>
      <c r="M227" s="52"/>
      <c r="N227" s="52"/>
      <c r="O227" s="52"/>
      <c r="P227" s="52"/>
      <c r="Q227" s="52"/>
      <c r="R227" s="52"/>
      <c r="S227" s="52"/>
    </row>
    <row r="228" spans="2:19" ht="15.6" x14ac:dyDescent="0.3">
      <c r="B228" s="52"/>
      <c r="C228" s="52"/>
      <c r="D228" s="52"/>
      <c r="E228" s="52"/>
      <c r="F228" s="52"/>
      <c r="G228" s="52"/>
      <c r="H228" s="52"/>
      <c r="I228" s="52"/>
      <c r="J228" s="52"/>
      <c r="K228" s="52"/>
      <c r="L228" s="52"/>
      <c r="M228" s="52"/>
      <c r="N228" s="52"/>
      <c r="O228" s="52"/>
      <c r="P228" s="52"/>
      <c r="Q228" s="52"/>
      <c r="R228" s="52"/>
      <c r="S228" s="52"/>
    </row>
    <row r="229" spans="2:19" ht="15.6" x14ac:dyDescent="0.3">
      <c r="B229" s="52"/>
      <c r="C229" s="52"/>
      <c r="D229" s="52"/>
      <c r="E229" s="52"/>
      <c r="F229" s="52"/>
      <c r="G229" s="52"/>
      <c r="H229" s="52"/>
      <c r="I229" s="52"/>
      <c r="J229" s="52"/>
      <c r="K229" s="52"/>
      <c r="L229" s="52"/>
      <c r="M229" s="52"/>
      <c r="N229" s="52"/>
      <c r="O229" s="52"/>
      <c r="P229" s="52"/>
      <c r="Q229" s="52"/>
      <c r="R229" s="52"/>
      <c r="S229" s="52"/>
    </row>
    <row r="230" spans="2:19" ht="15.6" x14ac:dyDescent="0.3">
      <c r="B230" s="52"/>
      <c r="C230" s="52"/>
      <c r="D230" s="52"/>
      <c r="E230" s="52"/>
      <c r="F230" s="52"/>
      <c r="G230" s="52"/>
      <c r="H230" s="52"/>
      <c r="I230" s="52"/>
      <c r="J230" s="52"/>
      <c r="K230" s="52"/>
      <c r="L230" s="52"/>
      <c r="M230" s="52"/>
      <c r="N230" s="52"/>
      <c r="O230" s="52"/>
      <c r="P230" s="52"/>
      <c r="Q230" s="52"/>
      <c r="R230" s="52"/>
      <c r="S230" s="52"/>
    </row>
    <row r="231" spans="2:19" ht="15.6" x14ac:dyDescent="0.3">
      <c r="B231" s="52"/>
      <c r="C231" s="52"/>
      <c r="D231" s="52"/>
      <c r="E231" s="52"/>
      <c r="F231" s="52"/>
      <c r="G231" s="52"/>
      <c r="H231" s="52"/>
      <c r="I231" s="52"/>
      <c r="J231" s="52"/>
      <c r="K231" s="52"/>
      <c r="L231" s="52"/>
      <c r="M231" s="52"/>
      <c r="N231" s="52"/>
      <c r="O231" s="52"/>
      <c r="P231" s="52"/>
      <c r="Q231" s="52"/>
      <c r="R231" s="52"/>
      <c r="S231" s="52"/>
    </row>
    <row r="232" spans="2:19" ht="15.6" x14ac:dyDescent="0.3">
      <c r="B232" s="52"/>
      <c r="C232" s="52"/>
      <c r="D232" s="52"/>
      <c r="E232" s="52"/>
      <c r="F232" s="52"/>
      <c r="G232" s="52"/>
      <c r="H232" s="52"/>
      <c r="I232" s="52"/>
      <c r="J232" s="52"/>
      <c r="K232" s="52"/>
      <c r="L232" s="52"/>
      <c r="M232" s="52"/>
      <c r="N232" s="52"/>
      <c r="O232" s="52"/>
      <c r="P232" s="52"/>
      <c r="Q232" s="52"/>
      <c r="R232" s="52"/>
      <c r="S232" s="52"/>
    </row>
    <row r="233" spans="2:19" ht="15.6" x14ac:dyDescent="0.3">
      <c r="B233" s="52"/>
      <c r="C233" s="52"/>
      <c r="D233" s="52"/>
      <c r="E233" s="52"/>
      <c r="F233" s="52"/>
      <c r="G233" s="52"/>
      <c r="H233" s="52"/>
      <c r="I233" s="52"/>
      <c r="J233" s="52"/>
      <c r="K233" s="52"/>
      <c r="L233" s="52"/>
      <c r="M233" s="52"/>
      <c r="N233" s="52"/>
      <c r="O233" s="52"/>
      <c r="P233" s="52"/>
      <c r="Q233" s="52"/>
      <c r="R233" s="52"/>
      <c r="S233" s="52"/>
    </row>
    <row r="234" spans="2:19" ht="15.6" x14ac:dyDescent="0.3">
      <c r="B234" s="52"/>
      <c r="C234" s="52"/>
      <c r="D234" s="52"/>
      <c r="E234" s="52"/>
      <c r="F234" s="52"/>
      <c r="G234" s="52"/>
      <c r="H234" s="52"/>
      <c r="I234" s="52"/>
      <c r="J234" s="52"/>
      <c r="K234" s="52"/>
      <c r="L234" s="52"/>
      <c r="M234" s="52"/>
      <c r="N234" s="52"/>
      <c r="O234" s="52"/>
      <c r="P234" s="52"/>
      <c r="Q234" s="52"/>
      <c r="R234" s="52"/>
      <c r="S234" s="52"/>
    </row>
    <row r="235" spans="2:19" ht="15.6" x14ac:dyDescent="0.3">
      <c r="B235" s="52"/>
      <c r="C235" s="52"/>
      <c r="D235" s="52"/>
      <c r="E235" s="52"/>
      <c r="F235" s="52"/>
      <c r="G235" s="52"/>
      <c r="H235" s="52"/>
      <c r="I235" s="52"/>
      <c r="J235" s="52"/>
      <c r="K235" s="52"/>
      <c r="L235" s="52"/>
      <c r="M235" s="52"/>
      <c r="N235" s="52"/>
      <c r="O235" s="52"/>
      <c r="P235" s="52"/>
      <c r="Q235" s="52"/>
      <c r="R235" s="52"/>
      <c r="S235" s="52"/>
    </row>
    <row r="236" spans="2:19" ht="15.6" x14ac:dyDescent="0.3">
      <c r="B236" s="52"/>
      <c r="C236" s="52"/>
      <c r="D236" s="52"/>
      <c r="E236" s="52"/>
      <c r="F236" s="52"/>
      <c r="G236" s="52"/>
      <c r="H236" s="52"/>
      <c r="I236" s="52"/>
      <c r="J236" s="52"/>
      <c r="K236" s="52"/>
      <c r="L236" s="52"/>
      <c r="M236" s="52"/>
      <c r="N236" s="52"/>
      <c r="O236" s="52"/>
      <c r="P236" s="52"/>
      <c r="Q236" s="52"/>
      <c r="R236" s="52"/>
      <c r="S236" s="52"/>
    </row>
    <row r="237" spans="2:19" ht="15.6" x14ac:dyDescent="0.3">
      <c r="B237" s="52"/>
      <c r="C237" s="52"/>
      <c r="D237" s="52"/>
      <c r="E237" s="52"/>
      <c r="F237" s="52"/>
      <c r="G237" s="52"/>
      <c r="H237" s="52"/>
      <c r="I237" s="52"/>
      <c r="J237" s="52"/>
      <c r="K237" s="52"/>
      <c r="L237" s="52"/>
      <c r="M237" s="52"/>
      <c r="N237" s="52"/>
      <c r="O237" s="52"/>
      <c r="P237" s="52"/>
      <c r="Q237" s="52"/>
      <c r="R237" s="52"/>
      <c r="S237" s="52"/>
    </row>
    <row r="238" spans="2:19" ht="15.6" x14ac:dyDescent="0.3">
      <c r="B238" s="52"/>
      <c r="C238" s="52"/>
      <c r="D238" s="52"/>
      <c r="E238" s="52"/>
      <c r="F238" s="52"/>
      <c r="G238" s="52"/>
      <c r="H238" s="52"/>
      <c r="I238" s="52"/>
      <c r="J238" s="52"/>
      <c r="K238" s="52"/>
      <c r="L238" s="52"/>
      <c r="M238" s="52"/>
      <c r="N238" s="52"/>
      <c r="O238" s="52"/>
      <c r="P238" s="52"/>
      <c r="Q238" s="52"/>
      <c r="R238" s="52"/>
      <c r="S238" s="52"/>
    </row>
    <row r="239" spans="2:19" ht="15.6" x14ac:dyDescent="0.3">
      <c r="B239" s="52"/>
      <c r="C239" s="52"/>
      <c r="D239" s="52"/>
      <c r="E239" s="52"/>
      <c r="F239" s="52"/>
      <c r="G239" s="52"/>
      <c r="H239" s="52"/>
      <c r="I239" s="52"/>
      <c r="J239" s="52"/>
      <c r="K239" s="52"/>
      <c r="L239" s="52"/>
      <c r="M239" s="52"/>
      <c r="N239" s="52"/>
      <c r="O239" s="52"/>
      <c r="P239" s="52"/>
      <c r="Q239" s="52"/>
      <c r="R239" s="52"/>
      <c r="S239" s="52"/>
    </row>
    <row r="240" spans="2:19" ht="15.6" x14ac:dyDescent="0.3">
      <c r="B240" s="52"/>
      <c r="C240" s="52"/>
      <c r="D240" s="52"/>
      <c r="E240" s="52"/>
      <c r="F240" s="52"/>
      <c r="G240" s="52"/>
      <c r="H240" s="52"/>
      <c r="I240" s="52"/>
      <c r="J240" s="52"/>
      <c r="K240" s="52"/>
      <c r="L240" s="52"/>
      <c r="M240" s="52"/>
      <c r="N240" s="52"/>
      <c r="O240" s="52"/>
      <c r="P240" s="52"/>
      <c r="Q240" s="52"/>
      <c r="R240" s="52"/>
      <c r="S240" s="52"/>
    </row>
    <row r="241" spans="2:19" ht="15.6" x14ac:dyDescent="0.3">
      <c r="B241" s="52"/>
      <c r="C241" s="52"/>
      <c r="D241" s="52"/>
      <c r="E241" s="52"/>
      <c r="F241" s="52"/>
      <c r="G241" s="52"/>
      <c r="H241" s="52"/>
      <c r="I241" s="52"/>
      <c r="J241" s="52"/>
      <c r="K241" s="52"/>
      <c r="L241" s="52"/>
      <c r="M241" s="52"/>
      <c r="N241" s="52"/>
      <c r="O241" s="52"/>
      <c r="P241" s="52"/>
      <c r="Q241" s="52"/>
      <c r="R241" s="52"/>
      <c r="S241" s="52"/>
    </row>
    <row r="242" spans="2:19" ht="15.6" x14ac:dyDescent="0.3">
      <c r="B242" s="52"/>
      <c r="C242" s="52"/>
      <c r="D242" s="52"/>
      <c r="E242" s="52"/>
      <c r="F242" s="52"/>
      <c r="G242" s="52"/>
      <c r="H242" s="52"/>
      <c r="I242" s="52"/>
      <c r="J242" s="52"/>
      <c r="K242" s="52"/>
      <c r="L242" s="52"/>
      <c r="M242" s="52"/>
      <c r="N242" s="52"/>
      <c r="O242" s="52"/>
      <c r="P242" s="52"/>
      <c r="Q242" s="52"/>
      <c r="R242" s="52"/>
      <c r="S242" s="52"/>
    </row>
    <row r="243" spans="2:19" ht="15.6" x14ac:dyDescent="0.3">
      <c r="B243" s="52"/>
      <c r="C243" s="52"/>
      <c r="D243" s="52"/>
      <c r="E243" s="52"/>
      <c r="F243" s="52"/>
      <c r="G243" s="52"/>
      <c r="H243" s="52"/>
      <c r="I243" s="52"/>
      <c r="J243" s="52"/>
      <c r="K243" s="52"/>
      <c r="L243" s="52"/>
      <c r="M243" s="52"/>
      <c r="N243" s="52"/>
      <c r="O243" s="52"/>
      <c r="P243" s="52"/>
      <c r="Q243" s="52"/>
      <c r="R243" s="52"/>
      <c r="S243" s="52"/>
    </row>
    <row r="244" spans="2:19" ht="15.6" x14ac:dyDescent="0.3">
      <c r="B244" s="52"/>
      <c r="C244" s="52"/>
      <c r="D244" s="52"/>
      <c r="E244" s="52"/>
      <c r="F244" s="52"/>
      <c r="G244" s="52"/>
      <c r="H244" s="52"/>
      <c r="I244" s="52"/>
      <c r="J244" s="52"/>
      <c r="K244" s="52"/>
      <c r="L244" s="52"/>
      <c r="M244" s="52"/>
      <c r="N244" s="52"/>
      <c r="O244" s="52"/>
      <c r="P244" s="52"/>
      <c r="Q244" s="52"/>
      <c r="R244" s="52"/>
      <c r="S244" s="52"/>
    </row>
    <row r="245" spans="2:19" ht="15.6" x14ac:dyDescent="0.3">
      <c r="B245" s="52"/>
      <c r="C245" s="52"/>
      <c r="D245" s="52"/>
      <c r="E245" s="52"/>
      <c r="F245" s="52"/>
      <c r="G245" s="52"/>
      <c r="H245" s="52"/>
      <c r="I245" s="52"/>
      <c r="J245" s="52"/>
      <c r="K245" s="52"/>
      <c r="L245" s="52"/>
      <c r="M245" s="52"/>
      <c r="N245" s="52"/>
      <c r="O245" s="52"/>
      <c r="P245" s="52"/>
      <c r="Q245" s="52"/>
      <c r="R245" s="52"/>
      <c r="S245" s="52"/>
    </row>
    <row r="246" spans="2:19" ht="15.6" x14ac:dyDescent="0.3">
      <c r="B246" s="52"/>
      <c r="C246" s="52"/>
      <c r="D246" s="52"/>
      <c r="E246" s="52"/>
      <c r="F246" s="52"/>
      <c r="G246" s="52"/>
      <c r="H246" s="52"/>
      <c r="I246" s="52"/>
      <c r="J246" s="52"/>
      <c r="K246" s="52"/>
      <c r="L246" s="52"/>
      <c r="M246" s="52"/>
      <c r="N246" s="52"/>
      <c r="O246" s="52"/>
      <c r="P246" s="52"/>
      <c r="Q246" s="52"/>
      <c r="R246" s="52"/>
      <c r="S246" s="52"/>
    </row>
    <row r="247" spans="2:19" ht="15.6" x14ac:dyDescent="0.3">
      <c r="B247" s="52"/>
      <c r="C247" s="52"/>
      <c r="D247" s="52"/>
      <c r="E247" s="52"/>
      <c r="F247" s="52"/>
      <c r="G247" s="52"/>
      <c r="H247" s="52"/>
      <c r="I247" s="52"/>
      <c r="J247" s="52"/>
      <c r="K247" s="52"/>
      <c r="L247" s="52"/>
      <c r="M247" s="52"/>
      <c r="N247" s="52"/>
      <c r="O247" s="52"/>
      <c r="P247" s="52"/>
      <c r="Q247" s="52"/>
      <c r="R247" s="52"/>
      <c r="S247" s="52"/>
    </row>
    <row r="248" spans="2:19" ht="15.6" x14ac:dyDescent="0.3">
      <c r="B248" s="52"/>
      <c r="C248" s="52"/>
      <c r="D248" s="52"/>
      <c r="E248" s="52"/>
      <c r="F248" s="52"/>
      <c r="G248" s="52"/>
      <c r="H248" s="52"/>
      <c r="I248" s="52"/>
      <c r="J248" s="52"/>
      <c r="K248" s="52"/>
      <c r="L248" s="52"/>
      <c r="M248" s="52"/>
      <c r="N248" s="52"/>
      <c r="O248" s="52"/>
      <c r="P248" s="52"/>
      <c r="Q248" s="52"/>
      <c r="R248" s="52"/>
      <c r="S248" s="52"/>
    </row>
    <row r="249" spans="2:19" ht="15.6" x14ac:dyDescent="0.3">
      <c r="B249" s="52"/>
      <c r="C249" s="52"/>
      <c r="D249" s="52"/>
      <c r="E249" s="52"/>
      <c r="F249" s="52"/>
      <c r="G249" s="52"/>
      <c r="H249" s="52"/>
      <c r="I249" s="52"/>
      <c r="J249" s="52"/>
      <c r="K249" s="52"/>
      <c r="L249" s="52"/>
      <c r="M249" s="52"/>
      <c r="N249" s="52"/>
      <c r="O249" s="52"/>
      <c r="P249" s="52"/>
      <c r="Q249" s="52"/>
      <c r="R249" s="52"/>
      <c r="S249" s="52"/>
    </row>
    <row r="250" spans="2:19" ht="15.6" x14ac:dyDescent="0.3">
      <c r="B250" s="52"/>
      <c r="C250" s="52"/>
      <c r="D250" s="52"/>
      <c r="E250" s="52"/>
      <c r="F250" s="52"/>
      <c r="G250" s="52"/>
      <c r="H250" s="52"/>
      <c r="I250" s="52"/>
      <c r="J250" s="52"/>
      <c r="K250" s="52"/>
      <c r="L250" s="52"/>
      <c r="M250" s="52"/>
      <c r="N250" s="52"/>
      <c r="O250" s="52"/>
      <c r="P250" s="52"/>
      <c r="Q250" s="52"/>
      <c r="R250" s="52"/>
      <c r="S250" s="52"/>
    </row>
    <row r="251" spans="2:19" ht="15.6" x14ac:dyDescent="0.3">
      <c r="B251" s="52"/>
      <c r="C251" s="52"/>
      <c r="D251" s="52"/>
      <c r="E251" s="52"/>
      <c r="F251" s="52"/>
      <c r="G251" s="52"/>
      <c r="H251" s="52"/>
      <c r="I251" s="52"/>
      <c r="J251" s="52"/>
      <c r="K251" s="52"/>
      <c r="L251" s="52"/>
      <c r="M251" s="52"/>
      <c r="N251" s="52"/>
      <c r="O251" s="52"/>
      <c r="P251" s="52"/>
      <c r="Q251" s="52"/>
      <c r="R251" s="52"/>
      <c r="S251" s="52"/>
    </row>
    <row r="252" spans="2:19" ht="15.6" x14ac:dyDescent="0.3">
      <c r="B252" s="52"/>
      <c r="C252" s="52"/>
      <c r="D252" s="52"/>
      <c r="E252" s="52"/>
      <c r="F252" s="52"/>
      <c r="G252" s="52"/>
      <c r="H252" s="52"/>
      <c r="I252" s="52"/>
      <c r="J252" s="52"/>
      <c r="K252" s="52"/>
      <c r="L252" s="52"/>
      <c r="M252" s="52"/>
      <c r="N252" s="52"/>
      <c r="O252" s="52"/>
      <c r="P252" s="52"/>
      <c r="Q252" s="52"/>
      <c r="R252" s="52"/>
      <c r="S252" s="52"/>
    </row>
    <row r="253" spans="2:19" ht="15.6" x14ac:dyDescent="0.3">
      <c r="B253" s="52"/>
      <c r="C253" s="52"/>
      <c r="D253" s="52"/>
      <c r="E253" s="52"/>
      <c r="F253" s="52"/>
      <c r="G253" s="52"/>
      <c r="H253" s="52"/>
      <c r="I253" s="52"/>
      <c r="J253" s="52"/>
      <c r="K253" s="52"/>
      <c r="L253" s="52"/>
      <c r="M253" s="52"/>
      <c r="N253" s="52"/>
      <c r="O253" s="52"/>
      <c r="P253" s="52"/>
      <c r="Q253" s="52"/>
      <c r="R253" s="52"/>
      <c r="S253" s="52"/>
    </row>
    <row r="254" spans="2:19" ht="15.6" x14ac:dyDescent="0.3">
      <c r="B254" s="52"/>
      <c r="C254" s="52"/>
      <c r="D254" s="52"/>
      <c r="E254" s="52"/>
      <c r="F254" s="52"/>
      <c r="G254" s="52"/>
      <c r="H254" s="52"/>
      <c r="I254" s="52"/>
      <c r="J254" s="52"/>
      <c r="K254" s="52"/>
      <c r="L254" s="52"/>
      <c r="M254" s="52"/>
      <c r="N254" s="52"/>
      <c r="O254" s="52"/>
      <c r="P254" s="52"/>
      <c r="Q254" s="52"/>
      <c r="R254" s="52"/>
      <c r="S254" s="52"/>
    </row>
    <row r="255" spans="2:19" ht="15.6" x14ac:dyDescent="0.3">
      <c r="B255" s="52"/>
      <c r="C255" s="52"/>
      <c r="D255" s="52"/>
      <c r="E255" s="52"/>
      <c r="F255" s="52"/>
      <c r="G255" s="52"/>
      <c r="H255" s="52"/>
      <c r="I255" s="52"/>
      <c r="J255" s="52"/>
      <c r="K255" s="52"/>
      <c r="L255" s="52"/>
      <c r="M255" s="52"/>
      <c r="N255" s="52"/>
      <c r="O255" s="52"/>
      <c r="P255" s="52"/>
      <c r="Q255" s="52"/>
      <c r="R255" s="52"/>
      <c r="S255" s="52"/>
    </row>
    <row r="256" spans="2:19" ht="15.6" x14ac:dyDescent="0.3">
      <c r="B256" s="52"/>
      <c r="C256" s="52"/>
      <c r="D256" s="52"/>
      <c r="E256" s="52"/>
      <c r="F256" s="52"/>
      <c r="G256" s="52"/>
      <c r="H256" s="52"/>
      <c r="I256" s="52"/>
      <c r="J256" s="52"/>
      <c r="K256" s="52"/>
      <c r="L256" s="52"/>
      <c r="M256" s="52"/>
      <c r="N256" s="52"/>
      <c r="O256" s="52"/>
      <c r="P256" s="52"/>
      <c r="Q256" s="52"/>
      <c r="R256" s="52"/>
      <c r="S256" s="52"/>
    </row>
    <row r="257" spans="2:19" ht="15.6" x14ac:dyDescent="0.3">
      <c r="B257" s="52"/>
      <c r="C257" s="52"/>
      <c r="D257" s="52"/>
      <c r="E257" s="52"/>
      <c r="F257" s="52"/>
      <c r="G257" s="52"/>
      <c r="H257" s="52"/>
      <c r="I257" s="52"/>
      <c r="J257" s="52"/>
      <c r="K257" s="52"/>
      <c r="L257" s="52"/>
      <c r="M257" s="52"/>
      <c r="N257" s="52"/>
      <c r="O257" s="52"/>
      <c r="P257" s="52"/>
      <c r="Q257" s="52"/>
      <c r="R257" s="52"/>
      <c r="S257" s="52"/>
    </row>
    <row r="258" spans="2:19" ht="15.6" x14ac:dyDescent="0.3">
      <c r="B258" s="52"/>
      <c r="C258" s="52"/>
      <c r="D258" s="52"/>
      <c r="E258" s="52"/>
      <c r="F258" s="52"/>
      <c r="G258" s="52"/>
      <c r="H258" s="52"/>
      <c r="I258" s="52"/>
      <c r="J258" s="52"/>
      <c r="K258" s="52"/>
      <c r="L258" s="52"/>
      <c r="M258" s="52"/>
      <c r="N258" s="52"/>
      <c r="O258" s="52"/>
      <c r="P258" s="52"/>
      <c r="Q258" s="52"/>
      <c r="R258" s="52"/>
      <c r="S258" s="52"/>
    </row>
    <row r="259" spans="2:19" ht="15.6" x14ac:dyDescent="0.3">
      <c r="B259" s="52"/>
      <c r="C259" s="52"/>
      <c r="D259" s="52"/>
      <c r="E259" s="52"/>
      <c r="F259" s="52"/>
      <c r="G259" s="52"/>
      <c r="H259" s="52"/>
      <c r="I259" s="52"/>
      <c r="J259" s="52"/>
      <c r="K259" s="52"/>
      <c r="L259" s="52"/>
      <c r="M259" s="52"/>
      <c r="N259" s="52"/>
      <c r="O259" s="52"/>
      <c r="P259" s="52"/>
      <c r="Q259" s="52"/>
      <c r="R259" s="52"/>
      <c r="S259" s="52"/>
    </row>
    <row r="260" spans="2:19" ht="15.6" x14ac:dyDescent="0.3">
      <c r="B260" s="52"/>
      <c r="C260" s="52"/>
      <c r="D260" s="52"/>
      <c r="E260" s="52"/>
      <c r="F260" s="52"/>
      <c r="G260" s="52"/>
      <c r="H260" s="52"/>
      <c r="I260" s="52"/>
      <c r="J260" s="52"/>
      <c r="K260" s="52"/>
      <c r="L260" s="52"/>
      <c r="M260" s="52"/>
      <c r="N260" s="52"/>
      <c r="O260" s="52"/>
      <c r="P260" s="52"/>
      <c r="Q260" s="52"/>
      <c r="R260" s="52"/>
      <c r="S260" s="52"/>
    </row>
    <row r="261" spans="2:19" ht="15.6" x14ac:dyDescent="0.3">
      <c r="B261" s="52"/>
      <c r="C261" s="52"/>
      <c r="D261" s="52"/>
      <c r="E261" s="52"/>
      <c r="F261" s="52"/>
      <c r="G261" s="52"/>
      <c r="H261" s="52"/>
      <c r="I261" s="52"/>
      <c r="J261" s="52"/>
      <c r="K261" s="52"/>
      <c r="L261" s="52"/>
      <c r="M261" s="52"/>
      <c r="N261" s="52"/>
      <c r="O261" s="52"/>
      <c r="P261" s="52"/>
      <c r="Q261" s="52"/>
      <c r="R261" s="52"/>
      <c r="S261" s="52"/>
    </row>
    <row r="262" spans="2:19" ht="15.6" x14ac:dyDescent="0.3">
      <c r="B262" s="52"/>
      <c r="C262" s="52"/>
      <c r="D262" s="52"/>
      <c r="E262" s="52"/>
      <c r="F262" s="52"/>
      <c r="G262" s="52"/>
      <c r="H262" s="52"/>
      <c r="I262" s="52"/>
      <c r="J262" s="52"/>
      <c r="K262" s="52"/>
      <c r="L262" s="52"/>
      <c r="M262" s="52"/>
      <c r="N262" s="52"/>
      <c r="O262" s="52"/>
      <c r="P262" s="52"/>
      <c r="Q262" s="52"/>
      <c r="R262" s="52"/>
      <c r="S262" s="52"/>
    </row>
    <row r="263" spans="2:19" ht="15.6" x14ac:dyDescent="0.3">
      <c r="B263" s="52"/>
      <c r="C263" s="52"/>
      <c r="D263" s="52"/>
      <c r="E263" s="52"/>
      <c r="F263" s="52"/>
      <c r="G263" s="52"/>
      <c r="H263" s="52"/>
      <c r="I263" s="52"/>
      <c r="J263" s="52"/>
      <c r="K263" s="52"/>
      <c r="L263" s="52"/>
      <c r="M263" s="52"/>
      <c r="N263" s="52"/>
      <c r="O263" s="52"/>
      <c r="P263" s="52"/>
      <c r="Q263" s="52"/>
      <c r="R263" s="52"/>
      <c r="S263" s="52"/>
    </row>
    <row r="264" spans="2:19" ht="15.6" x14ac:dyDescent="0.3">
      <c r="B264" s="52"/>
      <c r="C264" s="52"/>
      <c r="D264" s="52"/>
      <c r="E264" s="52"/>
      <c r="F264" s="52"/>
      <c r="G264" s="52"/>
      <c r="H264" s="52"/>
      <c r="I264" s="52"/>
      <c r="J264" s="52"/>
      <c r="K264" s="52"/>
      <c r="L264" s="52"/>
      <c r="M264" s="52"/>
      <c r="N264" s="52"/>
      <c r="O264" s="52"/>
      <c r="P264" s="52"/>
      <c r="Q264" s="52"/>
      <c r="R264" s="52"/>
      <c r="S264" s="52"/>
    </row>
    <row r="265" spans="2:19" ht="15.6" x14ac:dyDescent="0.3">
      <c r="B265" s="52"/>
      <c r="C265" s="52"/>
      <c r="D265" s="52"/>
      <c r="E265" s="52"/>
      <c r="F265" s="52"/>
      <c r="G265" s="52"/>
      <c r="H265" s="52"/>
      <c r="I265" s="52"/>
      <c r="J265" s="52"/>
      <c r="K265" s="52"/>
      <c r="L265" s="52"/>
      <c r="M265" s="52"/>
      <c r="N265" s="52"/>
      <c r="O265" s="52"/>
      <c r="P265" s="52"/>
      <c r="Q265" s="52"/>
      <c r="R265" s="52"/>
      <c r="S265" s="52"/>
    </row>
    <row r="266" spans="2:19" ht="15.6" x14ac:dyDescent="0.3">
      <c r="B266" s="52"/>
      <c r="C266" s="52"/>
      <c r="D266" s="52"/>
      <c r="E266" s="52"/>
      <c r="F266" s="52"/>
      <c r="G266" s="52"/>
      <c r="H266" s="52"/>
      <c r="I266" s="52"/>
      <c r="J266" s="52"/>
      <c r="K266" s="52"/>
      <c r="L266" s="52"/>
      <c r="M266" s="52"/>
      <c r="N266" s="52"/>
      <c r="O266" s="52"/>
      <c r="P266" s="52"/>
      <c r="Q266" s="52"/>
      <c r="R266" s="52"/>
      <c r="S266" s="52"/>
    </row>
    <row r="267" spans="2:19" ht="15.6" x14ac:dyDescent="0.3">
      <c r="B267" s="52"/>
      <c r="C267" s="52"/>
      <c r="D267" s="52"/>
      <c r="E267" s="52"/>
      <c r="F267" s="52"/>
      <c r="G267" s="52"/>
      <c r="H267" s="52"/>
      <c r="I267" s="52"/>
      <c r="J267" s="52"/>
      <c r="K267" s="52"/>
      <c r="L267" s="52"/>
      <c r="M267" s="52"/>
      <c r="N267" s="52"/>
      <c r="O267" s="52"/>
      <c r="P267" s="52"/>
      <c r="Q267" s="52"/>
      <c r="R267" s="52"/>
      <c r="S267" s="52"/>
    </row>
    <row r="268" spans="2:19" ht="15.6" x14ac:dyDescent="0.3">
      <c r="B268" s="52"/>
      <c r="C268" s="52"/>
      <c r="D268" s="52"/>
      <c r="E268" s="52"/>
      <c r="F268" s="52"/>
      <c r="G268" s="52"/>
      <c r="H268" s="52"/>
      <c r="I268" s="52"/>
      <c r="J268" s="52"/>
      <c r="K268" s="52"/>
      <c r="L268" s="52"/>
      <c r="M268" s="52"/>
      <c r="N268" s="52"/>
      <c r="O268" s="52"/>
      <c r="P268" s="52"/>
      <c r="Q268" s="52"/>
      <c r="R268" s="52"/>
      <c r="S268" s="52"/>
    </row>
    <row r="269" spans="2:19" ht="15.6" x14ac:dyDescent="0.3">
      <c r="B269" s="52"/>
      <c r="C269" s="52"/>
      <c r="D269" s="52"/>
      <c r="E269" s="52"/>
      <c r="F269" s="52"/>
      <c r="G269" s="52"/>
      <c r="H269" s="52"/>
      <c r="I269" s="52"/>
      <c r="J269" s="52"/>
      <c r="K269" s="52"/>
      <c r="L269" s="52"/>
      <c r="M269" s="52"/>
      <c r="N269" s="52"/>
      <c r="O269" s="52"/>
      <c r="P269" s="52"/>
      <c r="Q269" s="52"/>
      <c r="R269" s="52"/>
      <c r="S269" s="52"/>
    </row>
    <row r="270" spans="2:19" ht="15.6" x14ac:dyDescent="0.3">
      <c r="B270" s="52"/>
      <c r="C270" s="52"/>
      <c r="D270" s="52"/>
      <c r="E270" s="52"/>
      <c r="F270" s="52"/>
      <c r="G270" s="52"/>
      <c r="H270" s="52"/>
      <c r="I270" s="52"/>
      <c r="J270" s="52"/>
      <c r="K270" s="52"/>
      <c r="L270" s="52"/>
      <c r="M270" s="52"/>
      <c r="N270" s="52"/>
      <c r="O270" s="52"/>
      <c r="P270" s="52"/>
      <c r="Q270" s="52"/>
      <c r="R270" s="52"/>
      <c r="S270" s="52"/>
    </row>
    <row r="271" spans="2:19" ht="15.6" x14ac:dyDescent="0.3">
      <c r="B271" s="52"/>
      <c r="C271" s="52"/>
      <c r="D271" s="52"/>
      <c r="E271" s="52"/>
      <c r="F271" s="52"/>
      <c r="G271" s="52"/>
      <c r="H271" s="52"/>
      <c r="I271" s="52"/>
      <c r="J271" s="52"/>
      <c r="K271" s="52"/>
      <c r="L271" s="52"/>
      <c r="M271" s="52"/>
      <c r="N271" s="52"/>
      <c r="O271" s="52"/>
      <c r="P271" s="52"/>
      <c r="Q271" s="52"/>
      <c r="R271" s="52"/>
      <c r="S271" s="52"/>
    </row>
    <row r="272" spans="2:19" ht="15.6" x14ac:dyDescent="0.3">
      <c r="B272" s="52"/>
      <c r="C272" s="52"/>
      <c r="D272" s="52"/>
      <c r="E272" s="52"/>
      <c r="F272" s="52"/>
      <c r="G272" s="52"/>
      <c r="H272" s="52"/>
      <c r="I272" s="52"/>
      <c r="J272" s="52"/>
      <c r="K272" s="52"/>
      <c r="L272" s="52"/>
      <c r="M272" s="52"/>
      <c r="N272" s="52"/>
      <c r="O272" s="52"/>
      <c r="P272" s="52"/>
      <c r="Q272" s="52"/>
      <c r="R272" s="52"/>
      <c r="S272" s="52"/>
    </row>
    <row r="273" spans="2:19" ht="15.6" x14ac:dyDescent="0.3">
      <c r="B273" s="52"/>
      <c r="C273" s="52"/>
      <c r="D273" s="52"/>
      <c r="E273" s="52"/>
      <c r="F273" s="52"/>
      <c r="G273" s="52"/>
      <c r="H273" s="52"/>
      <c r="I273" s="52"/>
      <c r="J273" s="52"/>
      <c r="K273" s="52"/>
      <c r="L273" s="52"/>
      <c r="M273" s="52"/>
      <c r="N273" s="52"/>
      <c r="O273" s="52"/>
      <c r="P273" s="52"/>
      <c r="Q273" s="52"/>
      <c r="R273" s="52"/>
      <c r="S273" s="52"/>
    </row>
    <row r="274" spans="2:19" ht="15.6" x14ac:dyDescent="0.3">
      <c r="B274" s="52"/>
      <c r="C274" s="52"/>
      <c r="D274" s="52"/>
      <c r="E274" s="52"/>
      <c r="F274" s="52"/>
      <c r="G274" s="52"/>
      <c r="H274" s="52"/>
      <c r="I274" s="52"/>
      <c r="J274" s="52"/>
      <c r="K274" s="52"/>
      <c r="L274" s="52"/>
      <c r="M274" s="52"/>
      <c r="N274" s="52"/>
      <c r="O274" s="52"/>
      <c r="P274" s="52"/>
      <c r="Q274" s="52"/>
      <c r="R274" s="52"/>
      <c r="S274" s="52"/>
    </row>
    <row r="275" spans="2:19" ht="15.6" x14ac:dyDescent="0.3">
      <c r="B275" s="52"/>
      <c r="C275" s="52"/>
      <c r="D275" s="52"/>
      <c r="E275" s="52"/>
      <c r="F275" s="52"/>
      <c r="G275" s="52"/>
      <c r="H275" s="52"/>
      <c r="I275" s="52"/>
      <c r="J275" s="52"/>
      <c r="K275" s="52"/>
      <c r="L275" s="52"/>
      <c r="M275" s="52"/>
      <c r="N275" s="52"/>
      <c r="O275" s="52"/>
      <c r="P275" s="52"/>
      <c r="Q275" s="52"/>
      <c r="R275" s="52"/>
      <c r="S275" s="52"/>
    </row>
    <row r="276" spans="2:19" ht="15.6" x14ac:dyDescent="0.3">
      <c r="B276" s="52"/>
      <c r="C276" s="52"/>
      <c r="D276" s="52"/>
      <c r="E276" s="52"/>
      <c r="F276" s="52"/>
      <c r="G276" s="52"/>
      <c r="H276" s="52"/>
      <c r="I276" s="52"/>
      <c r="J276" s="52"/>
      <c r="K276" s="52"/>
      <c r="L276" s="52"/>
      <c r="M276" s="52"/>
      <c r="N276" s="52"/>
      <c r="O276" s="52"/>
      <c r="P276" s="52"/>
      <c r="Q276" s="52"/>
      <c r="R276" s="52"/>
      <c r="S276" s="52"/>
    </row>
    <row r="277" spans="2:19" ht="15.6" x14ac:dyDescent="0.3">
      <c r="B277" s="52"/>
      <c r="C277" s="52"/>
      <c r="D277" s="52"/>
      <c r="E277" s="52"/>
      <c r="F277" s="52"/>
      <c r="G277" s="52"/>
      <c r="H277" s="52"/>
      <c r="I277" s="52"/>
      <c r="J277" s="52"/>
      <c r="K277" s="52"/>
      <c r="L277" s="52"/>
      <c r="M277" s="52"/>
      <c r="N277" s="52"/>
      <c r="O277" s="52"/>
      <c r="P277" s="52"/>
      <c r="Q277" s="52"/>
      <c r="R277" s="52"/>
      <c r="S277" s="52"/>
    </row>
    <row r="278" spans="2:19" ht="15.6" x14ac:dyDescent="0.3">
      <c r="B278" s="52"/>
      <c r="C278" s="52"/>
      <c r="D278" s="52"/>
      <c r="E278" s="52"/>
      <c r="F278" s="52"/>
      <c r="G278" s="52"/>
      <c r="H278" s="52"/>
      <c r="I278" s="52"/>
      <c r="J278" s="52"/>
      <c r="K278" s="52"/>
      <c r="L278" s="52"/>
      <c r="M278" s="52"/>
      <c r="N278" s="52"/>
      <c r="O278" s="52"/>
      <c r="P278" s="52"/>
      <c r="Q278" s="52"/>
      <c r="R278" s="52"/>
      <c r="S278" s="52"/>
    </row>
    <row r="279" spans="2:19" ht="15.6" x14ac:dyDescent="0.3">
      <c r="B279" s="52"/>
      <c r="C279" s="52"/>
      <c r="D279" s="52"/>
      <c r="E279" s="52"/>
      <c r="F279" s="52"/>
      <c r="G279" s="52"/>
      <c r="H279" s="52"/>
      <c r="I279" s="52"/>
      <c r="J279" s="52"/>
      <c r="K279" s="52"/>
      <c r="L279" s="52"/>
      <c r="M279" s="52"/>
      <c r="N279" s="52"/>
      <c r="O279" s="52"/>
      <c r="P279" s="52"/>
      <c r="Q279" s="52"/>
      <c r="R279" s="52"/>
      <c r="S279" s="52"/>
    </row>
    <row r="280" spans="2:19" ht="15.6" x14ac:dyDescent="0.3">
      <c r="B280" s="52"/>
      <c r="C280" s="52"/>
      <c r="D280" s="52"/>
      <c r="E280" s="52"/>
      <c r="F280" s="52"/>
      <c r="G280" s="52"/>
      <c r="H280" s="52"/>
      <c r="I280" s="52"/>
      <c r="J280" s="52"/>
      <c r="K280" s="52"/>
      <c r="L280" s="52"/>
      <c r="M280" s="52"/>
      <c r="N280" s="52"/>
      <c r="O280" s="52"/>
      <c r="P280" s="52"/>
      <c r="Q280" s="52"/>
      <c r="R280" s="52"/>
      <c r="S280" s="52"/>
    </row>
    <row r="281" spans="2:19" ht="15.6" x14ac:dyDescent="0.3">
      <c r="B281" s="52"/>
      <c r="C281" s="52"/>
      <c r="D281" s="52"/>
      <c r="E281" s="52"/>
      <c r="F281" s="52"/>
      <c r="G281" s="52"/>
      <c r="H281" s="52"/>
      <c r="I281" s="52"/>
      <c r="J281" s="52"/>
      <c r="K281" s="52"/>
      <c r="L281" s="52"/>
      <c r="M281" s="52"/>
      <c r="N281" s="52"/>
      <c r="O281" s="52"/>
      <c r="P281" s="52"/>
      <c r="Q281" s="52"/>
      <c r="R281" s="52"/>
      <c r="S281" s="52"/>
    </row>
    <row r="282" spans="2:19" ht="15.6" x14ac:dyDescent="0.3">
      <c r="B282" s="52"/>
      <c r="C282" s="52"/>
      <c r="D282" s="52"/>
      <c r="E282" s="52"/>
      <c r="F282" s="52"/>
      <c r="G282" s="52"/>
      <c r="H282" s="52"/>
      <c r="I282" s="52"/>
      <c r="J282" s="52"/>
      <c r="K282" s="52"/>
      <c r="L282" s="52"/>
      <c r="M282" s="52"/>
      <c r="N282" s="52"/>
      <c r="O282" s="52"/>
      <c r="P282" s="52"/>
      <c r="Q282" s="52"/>
      <c r="R282" s="52"/>
      <c r="S282" s="52"/>
    </row>
    <row r="283" spans="2:19" ht="15.6" x14ac:dyDescent="0.3">
      <c r="B283" s="52"/>
      <c r="C283" s="52"/>
      <c r="D283" s="52"/>
      <c r="E283" s="52"/>
      <c r="F283" s="52"/>
      <c r="G283" s="52"/>
      <c r="H283" s="52"/>
      <c r="I283" s="52"/>
      <c r="J283" s="52"/>
      <c r="K283" s="52"/>
      <c r="L283" s="52"/>
      <c r="M283" s="52"/>
      <c r="N283" s="52"/>
      <c r="O283" s="52"/>
      <c r="P283" s="52"/>
      <c r="Q283" s="52"/>
      <c r="R283" s="52"/>
      <c r="S283" s="52"/>
    </row>
    <row r="284" spans="2:19" ht="15.6" x14ac:dyDescent="0.3">
      <c r="B284" s="52"/>
      <c r="C284" s="52"/>
      <c r="D284" s="52"/>
      <c r="E284" s="52"/>
      <c r="F284" s="52"/>
      <c r="G284" s="52"/>
      <c r="H284" s="52"/>
      <c r="I284" s="52"/>
      <c r="J284" s="52"/>
      <c r="K284" s="52"/>
      <c r="L284" s="52"/>
      <c r="M284" s="52"/>
      <c r="N284" s="52"/>
      <c r="O284" s="52"/>
      <c r="P284" s="52"/>
      <c r="Q284" s="52"/>
      <c r="R284" s="52"/>
      <c r="S284" s="52"/>
    </row>
    <row r="285" spans="2:19" ht="15.6" x14ac:dyDescent="0.3">
      <c r="B285" s="52"/>
      <c r="C285" s="52"/>
      <c r="D285" s="52"/>
      <c r="E285" s="52"/>
      <c r="F285" s="52"/>
      <c r="G285" s="52"/>
      <c r="H285" s="52"/>
      <c r="I285" s="52"/>
      <c r="J285" s="52"/>
      <c r="K285" s="52"/>
      <c r="L285" s="52"/>
      <c r="M285" s="52"/>
      <c r="N285" s="52"/>
      <c r="O285" s="52"/>
      <c r="P285" s="52"/>
      <c r="Q285" s="52"/>
      <c r="R285" s="52"/>
      <c r="S285" s="52"/>
    </row>
    <row r="286" spans="2:19" ht="15.6" x14ac:dyDescent="0.3">
      <c r="B286" s="52"/>
      <c r="C286" s="52"/>
      <c r="D286" s="52"/>
      <c r="E286" s="52"/>
      <c r="F286" s="52"/>
      <c r="G286" s="52"/>
      <c r="H286" s="52"/>
      <c r="I286" s="52"/>
      <c r="J286" s="52"/>
      <c r="K286" s="52"/>
      <c r="L286" s="52"/>
      <c r="M286" s="52"/>
      <c r="N286" s="52"/>
      <c r="O286" s="52"/>
      <c r="P286" s="52"/>
      <c r="Q286" s="52"/>
      <c r="R286" s="52"/>
      <c r="S286" s="52"/>
    </row>
    <row r="287" spans="2:19" ht="15.6" x14ac:dyDescent="0.3">
      <c r="B287" s="52"/>
      <c r="C287" s="52"/>
      <c r="D287" s="52"/>
      <c r="E287" s="52"/>
      <c r="F287" s="52"/>
      <c r="G287" s="52"/>
      <c r="H287" s="52"/>
      <c r="I287" s="52"/>
      <c r="J287" s="52"/>
      <c r="K287" s="52"/>
      <c r="L287" s="52"/>
      <c r="M287" s="52"/>
      <c r="N287" s="52"/>
      <c r="O287" s="52"/>
      <c r="P287" s="52"/>
      <c r="Q287" s="52"/>
      <c r="R287" s="52"/>
      <c r="S287" s="52"/>
    </row>
    <row r="288" spans="2:19" ht="15.6" x14ac:dyDescent="0.3">
      <c r="B288" s="52"/>
      <c r="C288" s="52"/>
      <c r="D288" s="52"/>
      <c r="E288" s="52"/>
      <c r="F288" s="52"/>
      <c r="G288" s="52"/>
      <c r="H288" s="52"/>
      <c r="I288" s="52"/>
      <c r="J288" s="52"/>
      <c r="K288" s="52"/>
      <c r="L288" s="52"/>
      <c r="M288" s="52"/>
      <c r="N288" s="52"/>
      <c r="O288" s="52"/>
      <c r="P288" s="52"/>
      <c r="Q288" s="52"/>
      <c r="R288" s="52"/>
      <c r="S288" s="52"/>
    </row>
    <row r="289" spans="2:19" ht="15.6" x14ac:dyDescent="0.3">
      <c r="B289" s="52"/>
      <c r="C289" s="52"/>
      <c r="D289" s="52"/>
      <c r="E289" s="52"/>
      <c r="F289" s="52"/>
      <c r="G289" s="52"/>
      <c r="H289" s="52"/>
      <c r="I289" s="52"/>
      <c r="J289" s="52"/>
      <c r="K289" s="52"/>
      <c r="L289" s="52"/>
      <c r="M289" s="52"/>
      <c r="N289" s="52"/>
      <c r="O289" s="52"/>
      <c r="P289" s="52"/>
      <c r="Q289" s="52"/>
      <c r="R289" s="52"/>
      <c r="S289" s="52"/>
    </row>
    <row r="290" spans="2:19" ht="15.6" x14ac:dyDescent="0.3">
      <c r="B290" s="52"/>
      <c r="C290" s="52"/>
      <c r="D290" s="52"/>
      <c r="E290" s="52"/>
      <c r="F290" s="52"/>
      <c r="G290" s="52"/>
      <c r="H290" s="52"/>
      <c r="I290" s="52"/>
      <c r="J290" s="52"/>
      <c r="K290" s="52"/>
      <c r="L290" s="52"/>
      <c r="M290" s="52"/>
      <c r="N290" s="52"/>
      <c r="O290" s="52"/>
      <c r="P290" s="52"/>
      <c r="Q290" s="52"/>
      <c r="R290" s="52"/>
      <c r="S290" s="52"/>
    </row>
    <row r="291" spans="2:19" ht="15.6" x14ac:dyDescent="0.3">
      <c r="B291" s="52"/>
      <c r="C291" s="52"/>
      <c r="D291" s="52"/>
      <c r="E291" s="52"/>
      <c r="F291" s="52"/>
      <c r="G291" s="52"/>
      <c r="H291" s="52"/>
      <c r="I291" s="52"/>
      <c r="J291" s="52"/>
      <c r="K291" s="52"/>
      <c r="L291" s="52"/>
      <c r="M291" s="52"/>
      <c r="N291" s="52"/>
      <c r="O291" s="52"/>
      <c r="P291" s="52"/>
      <c r="Q291" s="52"/>
      <c r="R291" s="52"/>
      <c r="S291" s="52"/>
    </row>
    <row r="292" spans="2:19" ht="15.6" x14ac:dyDescent="0.3">
      <c r="B292" s="52"/>
      <c r="C292" s="52"/>
      <c r="D292" s="52"/>
      <c r="E292" s="52"/>
      <c r="F292" s="52"/>
      <c r="G292" s="52"/>
      <c r="H292" s="52"/>
      <c r="I292" s="52"/>
      <c r="J292" s="52"/>
      <c r="K292" s="52"/>
      <c r="L292" s="52"/>
      <c r="M292" s="52"/>
      <c r="N292" s="52"/>
      <c r="O292" s="52"/>
      <c r="P292" s="52"/>
      <c r="Q292" s="52"/>
      <c r="R292" s="52"/>
      <c r="S292" s="52"/>
    </row>
    <row r="293" spans="2:19" ht="15.6" x14ac:dyDescent="0.3">
      <c r="B293" s="52"/>
      <c r="C293" s="52"/>
      <c r="D293" s="52"/>
      <c r="E293" s="52"/>
      <c r="F293" s="52"/>
      <c r="G293" s="52"/>
      <c r="H293" s="52"/>
      <c r="I293" s="52"/>
      <c r="J293" s="52"/>
      <c r="K293" s="52"/>
      <c r="L293" s="52"/>
      <c r="M293" s="52"/>
      <c r="N293" s="52"/>
      <c r="O293" s="52"/>
      <c r="P293" s="52"/>
      <c r="Q293" s="52"/>
      <c r="R293" s="52"/>
      <c r="S293" s="52"/>
    </row>
    <row r="294" spans="2:19" ht="15.6" x14ac:dyDescent="0.3">
      <c r="B294" s="52"/>
      <c r="C294" s="52"/>
      <c r="D294" s="52"/>
      <c r="E294" s="52"/>
      <c r="F294" s="52"/>
      <c r="G294" s="52"/>
      <c r="H294" s="52"/>
      <c r="I294" s="52"/>
      <c r="J294" s="52"/>
      <c r="K294" s="52"/>
      <c r="L294" s="52"/>
      <c r="M294" s="52"/>
      <c r="N294" s="52"/>
      <c r="O294" s="52"/>
      <c r="P294" s="52"/>
      <c r="Q294" s="52"/>
      <c r="R294" s="52"/>
      <c r="S294" s="52"/>
    </row>
    <row r="295" spans="2:19" ht="15.6" x14ac:dyDescent="0.3">
      <c r="B295" s="52"/>
      <c r="C295" s="52"/>
      <c r="D295" s="52"/>
      <c r="E295" s="52"/>
      <c r="F295" s="52"/>
      <c r="G295" s="52"/>
      <c r="H295" s="52"/>
      <c r="I295" s="52"/>
      <c r="J295" s="52"/>
      <c r="K295" s="52"/>
      <c r="L295" s="52"/>
      <c r="M295" s="52"/>
      <c r="N295" s="52"/>
      <c r="O295" s="52"/>
      <c r="P295" s="52"/>
      <c r="Q295" s="52"/>
      <c r="R295" s="52"/>
      <c r="S295" s="52"/>
    </row>
    <row r="296" spans="2:19" ht="15.6" x14ac:dyDescent="0.3">
      <c r="B296" s="52"/>
      <c r="C296" s="52"/>
      <c r="D296" s="52"/>
      <c r="E296" s="52"/>
      <c r="F296" s="52"/>
      <c r="G296" s="52"/>
      <c r="H296" s="52"/>
      <c r="I296" s="52"/>
      <c r="J296" s="52"/>
      <c r="K296" s="52"/>
      <c r="L296" s="52"/>
      <c r="M296" s="52"/>
      <c r="N296" s="52"/>
      <c r="O296" s="52"/>
      <c r="P296" s="52"/>
      <c r="Q296" s="52"/>
      <c r="R296" s="52"/>
      <c r="S296" s="52"/>
    </row>
    <row r="297" spans="2:19" ht="15.6" x14ac:dyDescent="0.3">
      <c r="B297" s="52"/>
      <c r="C297" s="52"/>
      <c r="D297" s="52"/>
      <c r="E297" s="52"/>
      <c r="F297" s="52"/>
      <c r="G297" s="52"/>
      <c r="H297" s="52"/>
      <c r="I297" s="52"/>
      <c r="J297" s="52"/>
      <c r="K297" s="52"/>
      <c r="L297" s="52"/>
      <c r="M297" s="52"/>
      <c r="N297" s="52"/>
      <c r="O297" s="52"/>
      <c r="P297" s="52"/>
      <c r="Q297" s="52"/>
      <c r="R297" s="52"/>
      <c r="S297" s="52"/>
    </row>
    <row r="298" spans="2:19" ht="15.6" x14ac:dyDescent="0.3">
      <c r="B298" s="52"/>
      <c r="C298" s="52"/>
      <c r="D298" s="52"/>
      <c r="E298" s="52"/>
      <c r="F298" s="52"/>
      <c r="G298" s="52"/>
      <c r="H298" s="52"/>
      <c r="I298" s="52"/>
      <c r="J298" s="52"/>
      <c r="K298" s="52"/>
      <c r="L298" s="52"/>
      <c r="M298" s="52"/>
      <c r="N298" s="52"/>
      <c r="O298" s="52"/>
      <c r="P298" s="52"/>
      <c r="Q298" s="52"/>
      <c r="R298" s="52"/>
      <c r="S298" s="52"/>
    </row>
    <row r="299" spans="2:19" ht="15.6" x14ac:dyDescent="0.3">
      <c r="B299" s="52"/>
      <c r="C299" s="52"/>
      <c r="D299" s="52"/>
      <c r="E299" s="52"/>
      <c r="F299" s="52"/>
      <c r="G299" s="52"/>
      <c r="H299" s="52"/>
      <c r="I299" s="52"/>
      <c r="J299" s="52"/>
      <c r="K299" s="52"/>
      <c r="L299" s="52"/>
      <c r="M299" s="52"/>
      <c r="N299" s="52"/>
      <c r="O299" s="52"/>
      <c r="P299" s="52"/>
      <c r="Q299" s="52"/>
      <c r="R299" s="52"/>
      <c r="S299" s="52"/>
    </row>
    <row r="300" spans="2:19" ht="15.6" x14ac:dyDescent="0.3">
      <c r="B300" s="52"/>
      <c r="C300" s="52"/>
      <c r="D300" s="52"/>
      <c r="E300" s="52"/>
      <c r="F300" s="52"/>
      <c r="G300" s="52"/>
      <c r="H300" s="52"/>
      <c r="I300" s="52"/>
      <c r="J300" s="52"/>
      <c r="K300" s="52"/>
      <c r="L300" s="52"/>
      <c r="M300" s="52"/>
      <c r="N300" s="52"/>
      <c r="O300" s="52"/>
      <c r="P300" s="52"/>
      <c r="Q300" s="52"/>
      <c r="R300" s="52"/>
      <c r="S300" s="52"/>
    </row>
    <row r="301" spans="2:19" ht="15.6" x14ac:dyDescent="0.3">
      <c r="B301" s="52"/>
      <c r="C301" s="52"/>
      <c r="D301" s="52"/>
      <c r="E301" s="52"/>
      <c r="F301" s="52"/>
      <c r="G301" s="52"/>
      <c r="H301" s="52"/>
      <c r="I301" s="52"/>
      <c r="J301" s="52"/>
      <c r="K301" s="52"/>
      <c r="L301" s="52"/>
      <c r="M301" s="52"/>
      <c r="N301" s="52"/>
      <c r="O301" s="52"/>
      <c r="P301" s="52"/>
      <c r="Q301" s="52"/>
      <c r="R301" s="52"/>
      <c r="S301" s="52"/>
    </row>
    <row r="302" spans="2:19" ht="15.6" x14ac:dyDescent="0.3">
      <c r="B302" s="52"/>
      <c r="C302" s="52"/>
      <c r="D302" s="52"/>
      <c r="E302" s="52"/>
      <c r="F302" s="52"/>
      <c r="G302" s="52"/>
      <c r="H302" s="52"/>
      <c r="I302" s="52"/>
      <c r="J302" s="52"/>
      <c r="K302" s="52"/>
      <c r="L302" s="52"/>
      <c r="M302" s="52"/>
      <c r="N302" s="52"/>
      <c r="O302" s="52"/>
      <c r="P302" s="52"/>
      <c r="Q302" s="52"/>
      <c r="R302" s="52"/>
      <c r="S302" s="52"/>
    </row>
    <row r="303" spans="2:19" ht="15.6" x14ac:dyDescent="0.3">
      <c r="B303" s="52"/>
      <c r="C303" s="52"/>
      <c r="D303" s="52"/>
      <c r="E303" s="52"/>
      <c r="F303" s="52"/>
      <c r="G303" s="52"/>
      <c r="H303" s="52"/>
      <c r="I303" s="52"/>
      <c r="J303" s="52"/>
      <c r="K303" s="52"/>
      <c r="L303" s="52"/>
      <c r="M303" s="52"/>
      <c r="N303" s="52"/>
      <c r="O303" s="52"/>
      <c r="P303" s="52"/>
      <c r="Q303" s="52"/>
      <c r="R303" s="52"/>
      <c r="S303" s="52"/>
    </row>
    <row r="304" spans="2:19" ht="15.6" x14ac:dyDescent="0.3">
      <c r="B304" s="52"/>
      <c r="C304" s="52"/>
      <c r="D304" s="52"/>
      <c r="E304" s="52"/>
      <c r="F304" s="52"/>
      <c r="G304" s="52"/>
      <c r="H304" s="52"/>
      <c r="I304" s="52"/>
      <c r="J304" s="52"/>
      <c r="K304" s="52"/>
      <c r="L304" s="52"/>
      <c r="M304" s="52"/>
      <c r="N304" s="52"/>
      <c r="O304" s="52"/>
      <c r="P304" s="52"/>
      <c r="Q304" s="52"/>
      <c r="R304" s="52"/>
      <c r="S304" s="52"/>
    </row>
    <row r="305" spans="2:19" ht="15.6" x14ac:dyDescent="0.3">
      <c r="B305" s="52"/>
      <c r="C305" s="52"/>
      <c r="D305" s="52"/>
      <c r="E305" s="52"/>
      <c r="F305" s="52"/>
      <c r="G305" s="52"/>
      <c r="H305" s="52"/>
      <c r="I305" s="52"/>
      <c r="J305" s="52"/>
      <c r="K305" s="52"/>
      <c r="L305" s="52"/>
      <c r="M305" s="52"/>
      <c r="N305" s="52"/>
      <c r="O305" s="52"/>
      <c r="P305" s="52"/>
      <c r="Q305" s="52"/>
      <c r="R305" s="52"/>
      <c r="S305" s="52"/>
    </row>
    <row r="306" spans="2:19" ht="15.6" x14ac:dyDescent="0.3">
      <c r="B306" s="52"/>
      <c r="C306" s="52"/>
      <c r="D306" s="52"/>
      <c r="E306" s="52"/>
      <c r="F306" s="52"/>
      <c r="G306" s="52"/>
      <c r="H306" s="52"/>
      <c r="I306" s="52"/>
      <c r="J306" s="52"/>
      <c r="K306" s="52"/>
      <c r="L306" s="52"/>
      <c r="M306" s="52"/>
      <c r="N306" s="52"/>
      <c r="O306" s="52"/>
      <c r="P306" s="52"/>
      <c r="Q306" s="52"/>
      <c r="R306" s="52"/>
      <c r="S306" s="52"/>
    </row>
    <row r="307" spans="2:19" ht="15.6" x14ac:dyDescent="0.3">
      <c r="B307" s="52"/>
      <c r="C307" s="52"/>
      <c r="D307" s="52"/>
      <c r="E307" s="52"/>
      <c r="F307" s="52"/>
      <c r="G307" s="52"/>
      <c r="H307" s="52"/>
      <c r="I307" s="52"/>
      <c r="J307" s="52"/>
      <c r="K307" s="52"/>
      <c r="L307" s="52"/>
      <c r="M307" s="52"/>
      <c r="N307" s="52"/>
      <c r="O307" s="52"/>
      <c r="P307" s="52"/>
      <c r="Q307" s="52"/>
      <c r="R307" s="52"/>
      <c r="S307" s="52"/>
    </row>
    <row r="308" spans="2:19" ht="15.6" x14ac:dyDescent="0.3">
      <c r="B308" s="52"/>
      <c r="C308" s="52"/>
      <c r="D308" s="52"/>
      <c r="E308" s="52"/>
      <c r="F308" s="52"/>
      <c r="G308" s="52"/>
      <c r="H308" s="52"/>
      <c r="I308" s="52"/>
      <c r="J308" s="52"/>
      <c r="K308" s="52"/>
      <c r="L308" s="52"/>
      <c r="M308" s="52"/>
      <c r="N308" s="52"/>
      <c r="O308" s="52"/>
      <c r="P308" s="52"/>
      <c r="Q308" s="52"/>
      <c r="R308" s="52"/>
      <c r="S308" s="52"/>
    </row>
    <row r="309" spans="2:19" ht="15.6" x14ac:dyDescent="0.3">
      <c r="B309" s="52"/>
      <c r="C309" s="52"/>
      <c r="D309" s="52"/>
      <c r="E309" s="52"/>
      <c r="F309" s="52"/>
      <c r="G309" s="52"/>
      <c r="H309" s="52"/>
      <c r="I309" s="52"/>
      <c r="J309" s="52"/>
      <c r="K309" s="52"/>
      <c r="L309" s="52"/>
      <c r="M309" s="52"/>
      <c r="N309" s="52"/>
      <c r="O309" s="52"/>
      <c r="P309" s="52"/>
      <c r="Q309" s="52"/>
      <c r="R309" s="52"/>
      <c r="S309" s="52"/>
    </row>
    <row r="310" spans="2:19" ht="15.6" x14ac:dyDescent="0.3">
      <c r="B310" s="52"/>
      <c r="C310" s="52"/>
      <c r="D310" s="52"/>
      <c r="E310" s="52"/>
      <c r="F310" s="52"/>
      <c r="G310" s="52"/>
      <c r="H310" s="52"/>
      <c r="I310" s="52"/>
      <c r="J310" s="52"/>
      <c r="K310" s="52"/>
      <c r="L310" s="52"/>
      <c r="M310" s="52"/>
      <c r="N310" s="52"/>
      <c r="O310" s="52"/>
      <c r="P310" s="52"/>
      <c r="Q310" s="52"/>
      <c r="R310" s="52"/>
      <c r="S310" s="52"/>
    </row>
    <row r="311" spans="2:19" ht="15.6" x14ac:dyDescent="0.3">
      <c r="B311" s="52"/>
      <c r="C311" s="52"/>
      <c r="D311" s="52"/>
      <c r="E311" s="52"/>
      <c r="F311" s="52"/>
      <c r="G311" s="52"/>
      <c r="H311" s="52"/>
      <c r="I311" s="52"/>
      <c r="J311" s="52"/>
      <c r="K311" s="52"/>
      <c r="L311" s="52"/>
      <c r="M311" s="52"/>
      <c r="N311" s="52"/>
      <c r="O311" s="52"/>
      <c r="P311" s="52"/>
      <c r="Q311" s="52"/>
      <c r="R311" s="52"/>
      <c r="S311" s="52"/>
    </row>
    <row r="312" spans="2:19" ht="15.6" x14ac:dyDescent="0.3">
      <c r="B312" s="52"/>
      <c r="C312" s="52"/>
      <c r="D312" s="52"/>
      <c r="E312" s="52"/>
      <c r="F312" s="52"/>
      <c r="G312" s="52"/>
      <c r="H312" s="52"/>
      <c r="I312" s="52"/>
      <c r="J312" s="52"/>
      <c r="K312" s="52"/>
      <c r="L312" s="52"/>
      <c r="M312" s="52"/>
      <c r="N312" s="52"/>
      <c r="O312" s="52"/>
      <c r="P312" s="52"/>
      <c r="Q312" s="52"/>
      <c r="R312" s="52"/>
      <c r="S312" s="52"/>
    </row>
    <row r="313" spans="2:19" ht="15.6" x14ac:dyDescent="0.3">
      <c r="B313" s="52"/>
      <c r="C313" s="52"/>
      <c r="D313" s="52"/>
      <c r="E313" s="52"/>
      <c r="F313" s="52"/>
      <c r="G313" s="52"/>
      <c r="H313" s="52"/>
      <c r="I313" s="52"/>
      <c r="J313" s="52"/>
      <c r="K313" s="52"/>
      <c r="L313" s="52"/>
      <c r="M313" s="52"/>
      <c r="N313" s="52"/>
      <c r="O313" s="52"/>
      <c r="P313" s="52"/>
      <c r="Q313" s="52"/>
      <c r="R313" s="52"/>
      <c r="S313" s="52"/>
    </row>
    <row r="314" spans="2:19" ht="15.6" x14ac:dyDescent="0.3">
      <c r="B314" s="52"/>
      <c r="C314" s="52"/>
      <c r="D314" s="52"/>
      <c r="E314" s="52"/>
      <c r="F314" s="52"/>
      <c r="G314" s="52"/>
      <c r="H314" s="52"/>
      <c r="I314" s="52"/>
      <c r="J314" s="52"/>
      <c r="K314" s="52"/>
      <c r="L314" s="52"/>
      <c r="M314" s="52"/>
      <c r="N314" s="52"/>
      <c r="O314" s="52"/>
      <c r="P314" s="52"/>
      <c r="Q314" s="52"/>
      <c r="R314" s="52"/>
      <c r="S314" s="52"/>
    </row>
    <row r="315" spans="2:19" ht="15.6" x14ac:dyDescent="0.3">
      <c r="B315" s="52"/>
      <c r="C315" s="52"/>
      <c r="D315" s="52"/>
      <c r="E315" s="52"/>
      <c r="F315" s="52"/>
      <c r="G315" s="52"/>
      <c r="H315" s="52"/>
      <c r="I315" s="52"/>
      <c r="J315" s="52"/>
      <c r="K315" s="52"/>
      <c r="L315" s="52"/>
      <c r="M315" s="52"/>
      <c r="N315" s="52"/>
      <c r="O315" s="52"/>
      <c r="P315" s="52"/>
      <c r="Q315" s="52"/>
      <c r="R315" s="52"/>
      <c r="S315" s="52"/>
    </row>
    <row r="316" spans="2:19" ht="15.6" x14ac:dyDescent="0.3">
      <c r="B316" s="52"/>
      <c r="C316" s="52"/>
      <c r="D316" s="52"/>
      <c r="E316" s="52"/>
      <c r="F316" s="52"/>
      <c r="G316" s="52"/>
      <c r="H316" s="52"/>
      <c r="I316" s="52"/>
      <c r="J316" s="52"/>
      <c r="K316" s="52"/>
      <c r="L316" s="52"/>
      <c r="M316" s="52"/>
      <c r="N316" s="52"/>
      <c r="O316" s="52"/>
      <c r="P316" s="52"/>
      <c r="Q316" s="52"/>
      <c r="R316" s="52"/>
      <c r="S316" s="52"/>
    </row>
    <row r="317" spans="2:19" ht="15.6" x14ac:dyDescent="0.3">
      <c r="B317" s="52"/>
      <c r="C317" s="52"/>
      <c r="D317" s="52"/>
      <c r="E317" s="52"/>
      <c r="F317" s="52"/>
      <c r="G317" s="52"/>
      <c r="H317" s="52"/>
      <c r="I317" s="52"/>
      <c r="J317" s="52"/>
      <c r="K317" s="52"/>
      <c r="L317" s="52"/>
      <c r="M317" s="52"/>
      <c r="N317" s="52"/>
      <c r="O317" s="52"/>
      <c r="P317" s="52"/>
      <c r="Q317" s="52"/>
      <c r="R317" s="52"/>
      <c r="S317" s="52"/>
    </row>
    <row r="318" spans="2:19" ht="15.6" x14ac:dyDescent="0.3">
      <c r="B318" s="52"/>
      <c r="C318" s="52"/>
      <c r="D318" s="52"/>
      <c r="E318" s="52"/>
      <c r="F318" s="52"/>
      <c r="G318" s="52"/>
      <c r="H318" s="52"/>
      <c r="I318" s="52"/>
      <c r="J318" s="52"/>
      <c r="K318" s="52"/>
      <c r="L318" s="52"/>
      <c r="M318" s="52"/>
      <c r="N318" s="52"/>
      <c r="O318" s="52"/>
      <c r="P318" s="52"/>
      <c r="Q318" s="52"/>
      <c r="R318" s="52"/>
      <c r="S318" s="52"/>
    </row>
    <row r="319" spans="2:19" ht="15.6" x14ac:dyDescent="0.3">
      <c r="B319" s="52"/>
      <c r="C319" s="52"/>
      <c r="D319" s="52"/>
      <c r="E319" s="52"/>
      <c r="F319" s="52"/>
      <c r="G319" s="52"/>
      <c r="H319" s="52"/>
      <c r="I319" s="52"/>
      <c r="J319" s="52"/>
      <c r="K319" s="52"/>
      <c r="L319" s="52"/>
      <c r="M319" s="52"/>
      <c r="N319" s="52"/>
      <c r="O319" s="52"/>
      <c r="P319" s="52"/>
      <c r="Q319" s="52"/>
      <c r="R319" s="52"/>
      <c r="S319" s="52"/>
    </row>
    <row r="320" spans="2:19" ht="15.6" x14ac:dyDescent="0.3">
      <c r="B320" s="52"/>
      <c r="C320" s="52"/>
      <c r="D320" s="52"/>
      <c r="E320" s="52"/>
      <c r="F320" s="52"/>
      <c r="G320" s="52"/>
      <c r="H320" s="52"/>
      <c r="I320" s="52"/>
      <c r="J320" s="52"/>
      <c r="K320" s="52"/>
      <c r="L320" s="52"/>
      <c r="M320" s="52"/>
      <c r="N320" s="52"/>
      <c r="O320" s="52"/>
      <c r="P320" s="52"/>
      <c r="Q320" s="52"/>
      <c r="R320" s="52"/>
      <c r="S320" s="52"/>
    </row>
    <row r="321" spans="2:19" ht="15.6" x14ac:dyDescent="0.3">
      <c r="B321" s="52"/>
      <c r="C321" s="52"/>
      <c r="D321" s="52"/>
      <c r="E321" s="52"/>
      <c r="F321" s="52"/>
      <c r="G321" s="52"/>
      <c r="H321" s="52"/>
      <c r="I321" s="52"/>
      <c r="J321" s="52"/>
      <c r="K321" s="52"/>
      <c r="L321" s="52"/>
      <c r="M321" s="52"/>
      <c r="N321" s="52"/>
      <c r="O321" s="52"/>
      <c r="P321" s="52"/>
      <c r="Q321" s="52"/>
      <c r="R321" s="52"/>
      <c r="S321" s="52"/>
    </row>
    <row r="322" spans="2:19" ht="15.6" x14ac:dyDescent="0.3">
      <c r="B322" s="52"/>
      <c r="C322" s="52"/>
      <c r="D322" s="52"/>
      <c r="E322" s="52"/>
      <c r="F322" s="52"/>
      <c r="G322" s="52"/>
      <c r="H322" s="52"/>
      <c r="I322" s="52"/>
      <c r="J322" s="52"/>
      <c r="K322" s="52"/>
      <c r="L322" s="52"/>
      <c r="M322" s="52"/>
      <c r="N322" s="52"/>
      <c r="O322" s="52"/>
      <c r="P322" s="52"/>
      <c r="Q322" s="52"/>
      <c r="R322" s="52"/>
      <c r="S322" s="52"/>
    </row>
    <row r="323" spans="2:19" ht="15.6" x14ac:dyDescent="0.3">
      <c r="B323" s="52"/>
      <c r="C323" s="52"/>
      <c r="D323" s="52"/>
      <c r="E323" s="52"/>
      <c r="F323" s="52"/>
      <c r="G323" s="52"/>
      <c r="H323" s="52"/>
      <c r="I323" s="52"/>
      <c r="J323" s="52"/>
      <c r="K323" s="52"/>
      <c r="L323" s="52"/>
      <c r="M323" s="52"/>
      <c r="N323" s="52"/>
      <c r="O323" s="52"/>
      <c r="P323" s="52"/>
      <c r="Q323" s="52"/>
      <c r="R323" s="52"/>
      <c r="S323" s="52"/>
    </row>
    <row r="324" spans="2:19" ht="15.6" x14ac:dyDescent="0.3">
      <c r="B324" s="52"/>
      <c r="C324" s="52"/>
      <c r="D324" s="52"/>
      <c r="E324" s="52"/>
      <c r="F324" s="52"/>
      <c r="G324" s="52"/>
      <c r="H324" s="52"/>
      <c r="I324" s="52"/>
      <c r="J324" s="52"/>
      <c r="K324" s="52"/>
      <c r="L324" s="52"/>
      <c r="M324" s="52"/>
      <c r="N324" s="52"/>
      <c r="O324" s="52"/>
      <c r="P324" s="52"/>
      <c r="Q324" s="52"/>
      <c r="R324" s="52"/>
      <c r="S324" s="52"/>
    </row>
    <row r="325" spans="2:19" ht="15.6" x14ac:dyDescent="0.3">
      <c r="B325" s="52"/>
      <c r="C325" s="52"/>
      <c r="D325" s="52"/>
      <c r="E325" s="52"/>
      <c r="F325" s="52"/>
      <c r="G325" s="52"/>
      <c r="H325" s="52"/>
      <c r="I325" s="52"/>
      <c r="J325" s="52"/>
      <c r="K325" s="52"/>
      <c r="L325" s="52"/>
      <c r="M325" s="52"/>
      <c r="N325" s="52"/>
      <c r="O325" s="52"/>
      <c r="P325" s="52"/>
      <c r="Q325" s="52"/>
      <c r="R325" s="52"/>
      <c r="S325" s="52"/>
    </row>
    <row r="326" spans="2:19" ht="15.6" x14ac:dyDescent="0.3">
      <c r="B326" s="52"/>
      <c r="C326" s="52"/>
      <c r="D326" s="52"/>
      <c r="E326" s="52"/>
      <c r="F326" s="52"/>
      <c r="G326" s="52"/>
      <c r="H326" s="52"/>
      <c r="I326" s="52"/>
      <c r="J326" s="52"/>
      <c r="K326" s="52"/>
      <c r="L326" s="52"/>
      <c r="M326" s="52"/>
      <c r="N326" s="52"/>
      <c r="O326" s="52"/>
      <c r="P326" s="52"/>
      <c r="Q326" s="52"/>
      <c r="R326" s="52"/>
      <c r="S326" s="52"/>
    </row>
    <row r="327" spans="2:19" ht="15.6" x14ac:dyDescent="0.3">
      <c r="B327" s="52"/>
      <c r="C327" s="52"/>
      <c r="D327" s="52"/>
      <c r="E327" s="52"/>
      <c r="F327" s="52"/>
      <c r="G327" s="52"/>
      <c r="H327" s="52"/>
      <c r="I327" s="52"/>
      <c r="J327" s="52"/>
      <c r="K327" s="52"/>
      <c r="L327" s="52"/>
      <c r="M327" s="52"/>
      <c r="N327" s="52"/>
      <c r="O327" s="52"/>
      <c r="P327" s="52"/>
      <c r="Q327" s="52"/>
      <c r="R327" s="52"/>
      <c r="S327" s="52"/>
    </row>
    <row r="328" spans="2:19" ht="15.6" x14ac:dyDescent="0.3">
      <c r="B328" s="52"/>
      <c r="C328" s="52"/>
      <c r="D328" s="52"/>
      <c r="E328" s="52"/>
      <c r="F328" s="52"/>
      <c r="G328" s="52"/>
      <c r="H328" s="52"/>
      <c r="I328" s="52"/>
      <c r="J328" s="52"/>
      <c r="K328" s="52"/>
      <c r="L328" s="52"/>
      <c r="M328" s="52"/>
      <c r="N328" s="52"/>
      <c r="O328" s="52"/>
      <c r="P328" s="52"/>
      <c r="Q328" s="52"/>
      <c r="R328" s="52"/>
      <c r="S328" s="52"/>
    </row>
    <row r="329" spans="2:19" ht="15.6" x14ac:dyDescent="0.3">
      <c r="B329" s="52"/>
      <c r="C329" s="52"/>
      <c r="D329" s="52"/>
      <c r="E329" s="52"/>
      <c r="F329" s="52"/>
      <c r="G329" s="52"/>
      <c r="H329" s="52"/>
      <c r="I329" s="52"/>
      <c r="J329" s="52"/>
      <c r="K329" s="52"/>
      <c r="L329" s="52"/>
      <c r="M329" s="52"/>
      <c r="N329" s="52"/>
      <c r="O329" s="52"/>
      <c r="P329" s="52"/>
      <c r="Q329" s="52"/>
      <c r="R329" s="52"/>
      <c r="S329" s="52"/>
    </row>
    <row r="330" spans="2:19" ht="15.6" x14ac:dyDescent="0.3">
      <c r="B330" s="52"/>
      <c r="C330" s="52"/>
      <c r="D330" s="52"/>
      <c r="E330" s="52"/>
      <c r="F330" s="52"/>
      <c r="G330" s="52"/>
      <c r="H330" s="52"/>
      <c r="I330" s="52"/>
      <c r="J330" s="52"/>
      <c r="K330" s="52"/>
      <c r="L330" s="52"/>
      <c r="M330" s="52"/>
      <c r="N330" s="52"/>
      <c r="O330" s="52"/>
      <c r="P330" s="52"/>
      <c r="Q330" s="52"/>
      <c r="R330" s="52"/>
      <c r="S330" s="52"/>
    </row>
    <row r="331" spans="2:19" ht="15.6" x14ac:dyDescent="0.3">
      <c r="B331" s="52"/>
      <c r="C331" s="52"/>
      <c r="D331" s="52"/>
      <c r="E331" s="52"/>
      <c r="F331" s="52"/>
      <c r="G331" s="52"/>
      <c r="H331" s="52"/>
      <c r="I331" s="52"/>
      <c r="J331" s="52"/>
      <c r="K331" s="52"/>
      <c r="L331" s="52"/>
      <c r="M331" s="52"/>
      <c r="N331" s="52"/>
      <c r="O331" s="52"/>
      <c r="P331" s="52"/>
      <c r="Q331" s="52"/>
      <c r="R331" s="52"/>
      <c r="S331" s="52"/>
    </row>
    <row r="332" spans="2:19" ht="15.6" x14ac:dyDescent="0.3">
      <c r="B332" s="52"/>
      <c r="C332" s="52"/>
      <c r="D332" s="52"/>
      <c r="E332" s="52"/>
      <c r="F332" s="52"/>
      <c r="G332" s="52"/>
      <c r="H332" s="52"/>
      <c r="I332" s="52"/>
      <c r="J332" s="52"/>
      <c r="K332" s="52"/>
      <c r="L332" s="52"/>
      <c r="M332" s="52"/>
      <c r="N332" s="52"/>
      <c r="O332" s="52"/>
      <c r="P332" s="52"/>
      <c r="Q332" s="52"/>
      <c r="R332" s="52"/>
      <c r="S332" s="52"/>
    </row>
    <row r="333" spans="2:19" ht="15.6" x14ac:dyDescent="0.3">
      <c r="B333" s="52"/>
      <c r="C333" s="52"/>
      <c r="D333" s="52"/>
      <c r="E333" s="52"/>
      <c r="F333" s="52"/>
      <c r="G333" s="52"/>
      <c r="H333" s="52"/>
      <c r="I333" s="52"/>
      <c r="J333" s="52"/>
      <c r="K333" s="52"/>
      <c r="L333" s="52"/>
      <c r="M333" s="52"/>
      <c r="N333" s="52"/>
      <c r="O333" s="52"/>
      <c r="P333" s="52"/>
      <c r="Q333" s="52"/>
      <c r="R333" s="52"/>
      <c r="S333" s="52"/>
    </row>
    <row r="334" spans="2:19" ht="15.6" x14ac:dyDescent="0.3">
      <c r="B334" s="52"/>
      <c r="C334" s="52"/>
      <c r="D334" s="52"/>
      <c r="E334" s="52"/>
      <c r="F334" s="52"/>
      <c r="G334" s="52"/>
      <c r="H334" s="52"/>
      <c r="I334" s="52"/>
      <c r="J334" s="52"/>
      <c r="K334" s="52"/>
      <c r="L334" s="52"/>
      <c r="M334" s="52"/>
      <c r="N334" s="52"/>
      <c r="O334" s="52"/>
      <c r="P334" s="52"/>
      <c r="Q334" s="52"/>
      <c r="R334" s="52"/>
      <c r="S334" s="52"/>
    </row>
    <row r="335" spans="2:19" ht="15.6" x14ac:dyDescent="0.3">
      <c r="B335" s="52"/>
      <c r="C335" s="52"/>
      <c r="D335" s="52"/>
      <c r="E335" s="52"/>
      <c r="F335" s="52"/>
      <c r="G335" s="52"/>
      <c r="H335" s="52"/>
      <c r="I335" s="52"/>
      <c r="J335" s="52"/>
      <c r="K335" s="52"/>
      <c r="L335" s="52"/>
      <c r="M335" s="52"/>
      <c r="N335" s="52"/>
      <c r="O335" s="52"/>
      <c r="P335" s="52"/>
      <c r="Q335" s="52"/>
      <c r="R335" s="52"/>
      <c r="S335" s="52"/>
    </row>
    <row r="336" spans="2:19" ht="15.6" x14ac:dyDescent="0.3">
      <c r="B336" s="52"/>
      <c r="C336" s="52"/>
      <c r="D336" s="52"/>
      <c r="E336" s="52"/>
      <c r="F336" s="52"/>
      <c r="G336" s="52"/>
      <c r="H336" s="52"/>
      <c r="I336" s="52"/>
      <c r="J336" s="52"/>
      <c r="K336" s="52"/>
      <c r="L336" s="52"/>
      <c r="M336" s="52"/>
      <c r="N336" s="52"/>
      <c r="O336" s="52"/>
      <c r="P336" s="52"/>
      <c r="Q336" s="52"/>
      <c r="R336" s="52"/>
      <c r="S336" s="52"/>
    </row>
    <row r="337" spans="2:19" ht="15.6" x14ac:dyDescent="0.3">
      <c r="B337" s="52"/>
      <c r="C337" s="52"/>
      <c r="D337" s="52"/>
      <c r="E337" s="52"/>
      <c r="F337" s="52"/>
      <c r="G337" s="52"/>
      <c r="H337" s="52"/>
      <c r="I337" s="52"/>
      <c r="J337" s="52"/>
      <c r="K337" s="52"/>
      <c r="L337" s="52"/>
      <c r="M337" s="52"/>
      <c r="N337" s="52"/>
      <c r="O337" s="52"/>
      <c r="P337" s="52"/>
      <c r="Q337" s="52"/>
      <c r="R337" s="52"/>
      <c r="S337" s="52"/>
    </row>
    <row r="338" spans="2:19" ht="15.6" x14ac:dyDescent="0.3">
      <c r="B338" s="52"/>
      <c r="C338" s="52"/>
      <c r="D338" s="52"/>
      <c r="E338" s="52"/>
      <c r="F338" s="52"/>
      <c r="G338" s="52"/>
      <c r="H338" s="52"/>
      <c r="I338" s="52"/>
      <c r="J338" s="52"/>
      <c r="K338" s="52"/>
      <c r="L338" s="52"/>
      <c r="M338" s="52"/>
      <c r="N338" s="52"/>
      <c r="O338" s="52"/>
      <c r="P338" s="52"/>
      <c r="Q338" s="52"/>
      <c r="R338" s="52"/>
      <c r="S338" s="52"/>
    </row>
    <row r="339" spans="2:19" ht="15.6" x14ac:dyDescent="0.3">
      <c r="B339" s="52"/>
      <c r="C339" s="52"/>
      <c r="D339" s="52"/>
      <c r="E339" s="52"/>
      <c r="F339" s="52"/>
      <c r="G339" s="52"/>
      <c r="H339" s="52"/>
      <c r="I339" s="52"/>
      <c r="J339" s="52"/>
      <c r="K339" s="52"/>
      <c r="L339" s="52"/>
      <c r="M339" s="52"/>
      <c r="N339" s="52"/>
      <c r="O339" s="52"/>
      <c r="P339" s="52"/>
      <c r="Q339" s="52"/>
      <c r="R339" s="52"/>
      <c r="S339" s="52"/>
    </row>
    <row r="340" spans="2:19" ht="15.6" x14ac:dyDescent="0.3">
      <c r="B340" s="52"/>
      <c r="C340" s="52"/>
      <c r="D340" s="52"/>
      <c r="E340" s="52"/>
      <c r="F340" s="52"/>
      <c r="G340" s="52"/>
      <c r="H340" s="52"/>
      <c r="I340" s="52"/>
      <c r="J340" s="52"/>
      <c r="K340" s="52"/>
      <c r="L340" s="52"/>
      <c r="M340" s="52"/>
      <c r="N340" s="52"/>
      <c r="O340" s="52"/>
      <c r="P340" s="52"/>
      <c r="Q340" s="52"/>
      <c r="R340" s="52"/>
      <c r="S340" s="52"/>
    </row>
    <row r="341" spans="2:19" ht="15.6" x14ac:dyDescent="0.3">
      <c r="B341" s="52"/>
      <c r="C341" s="52"/>
      <c r="D341" s="52"/>
      <c r="E341" s="52"/>
      <c r="F341" s="52"/>
      <c r="G341" s="52"/>
      <c r="H341" s="52"/>
      <c r="I341" s="52"/>
      <c r="J341" s="52"/>
      <c r="K341" s="52"/>
      <c r="L341" s="52"/>
      <c r="M341" s="52"/>
      <c r="N341" s="52"/>
      <c r="O341" s="52"/>
      <c r="P341" s="52"/>
      <c r="Q341" s="52"/>
      <c r="R341" s="52"/>
      <c r="S341" s="52"/>
    </row>
    <row r="342" spans="2:19" ht="15.6" x14ac:dyDescent="0.3">
      <c r="B342" s="52"/>
      <c r="C342" s="52"/>
      <c r="D342" s="52"/>
      <c r="E342" s="52"/>
      <c r="F342" s="52"/>
      <c r="G342" s="52"/>
      <c r="H342" s="52"/>
      <c r="I342" s="52"/>
      <c r="J342" s="52"/>
      <c r="K342" s="52"/>
      <c r="L342" s="52"/>
      <c r="M342" s="52"/>
      <c r="N342" s="52"/>
      <c r="O342" s="52"/>
      <c r="P342" s="52"/>
      <c r="Q342" s="52"/>
      <c r="R342" s="52"/>
      <c r="S342" s="52"/>
    </row>
    <row r="343" spans="2:19" ht="15.6" x14ac:dyDescent="0.3">
      <c r="B343" s="52"/>
      <c r="C343" s="52"/>
      <c r="D343" s="52"/>
      <c r="E343" s="52"/>
      <c r="F343" s="52"/>
      <c r="G343" s="52"/>
      <c r="H343" s="52"/>
      <c r="I343" s="52"/>
      <c r="J343" s="52"/>
      <c r="K343" s="52"/>
      <c r="L343" s="52"/>
      <c r="M343" s="52"/>
      <c r="N343" s="52"/>
      <c r="O343" s="52"/>
      <c r="P343" s="52"/>
      <c r="Q343" s="52"/>
      <c r="R343" s="52"/>
      <c r="S343" s="52"/>
    </row>
    <row r="344" spans="2:19" ht="15.6" x14ac:dyDescent="0.3">
      <c r="B344" s="52"/>
      <c r="C344" s="52"/>
      <c r="D344" s="52"/>
      <c r="E344" s="52"/>
      <c r="F344" s="52"/>
      <c r="G344" s="52"/>
      <c r="H344" s="52"/>
      <c r="I344" s="52"/>
      <c r="J344" s="52"/>
      <c r="K344" s="52"/>
      <c r="L344" s="52"/>
      <c r="M344" s="52"/>
      <c r="N344" s="52"/>
      <c r="O344" s="52"/>
      <c r="P344" s="52"/>
      <c r="Q344" s="52"/>
      <c r="R344" s="52"/>
      <c r="S344" s="52"/>
    </row>
    <row r="345" spans="2:19" ht="15.6" x14ac:dyDescent="0.3">
      <c r="B345" s="52"/>
      <c r="C345" s="52"/>
      <c r="D345" s="52"/>
      <c r="E345" s="52"/>
      <c r="F345" s="52"/>
      <c r="G345" s="52"/>
      <c r="H345" s="52"/>
      <c r="I345" s="52"/>
      <c r="J345" s="52"/>
      <c r="K345" s="52"/>
      <c r="L345" s="52"/>
      <c r="M345" s="52"/>
      <c r="N345" s="52"/>
      <c r="O345" s="52"/>
      <c r="P345" s="52"/>
      <c r="Q345" s="52"/>
      <c r="R345" s="52"/>
      <c r="S345" s="52"/>
    </row>
    <row r="346" spans="2:19" ht="15.6" x14ac:dyDescent="0.3">
      <c r="B346" s="52"/>
      <c r="C346" s="52"/>
      <c r="D346" s="52"/>
      <c r="E346" s="52"/>
      <c r="F346" s="52"/>
      <c r="G346" s="52"/>
      <c r="H346" s="52"/>
      <c r="I346" s="52"/>
      <c r="J346" s="52"/>
      <c r="K346" s="52"/>
      <c r="L346" s="52"/>
      <c r="M346" s="52"/>
      <c r="N346" s="52"/>
      <c r="O346" s="52"/>
      <c r="P346" s="52"/>
      <c r="Q346" s="52"/>
      <c r="R346" s="52"/>
      <c r="S346" s="52"/>
    </row>
    <row r="347" spans="2:19" ht="15.6" x14ac:dyDescent="0.3">
      <c r="B347" s="52"/>
      <c r="C347" s="52"/>
      <c r="D347" s="52"/>
      <c r="E347" s="52"/>
      <c r="F347" s="52"/>
      <c r="G347" s="52"/>
      <c r="H347" s="52"/>
      <c r="I347" s="52"/>
      <c r="J347" s="52"/>
      <c r="K347" s="52"/>
      <c r="L347" s="52"/>
      <c r="M347" s="52"/>
      <c r="N347" s="52"/>
      <c r="O347" s="52"/>
      <c r="P347" s="52"/>
      <c r="Q347" s="52"/>
      <c r="R347" s="52"/>
      <c r="S347" s="52"/>
    </row>
    <row r="348" spans="2:19" ht="15.6" x14ac:dyDescent="0.3">
      <c r="B348" s="52"/>
      <c r="C348" s="52"/>
      <c r="D348" s="52"/>
      <c r="E348" s="52"/>
      <c r="F348" s="52"/>
      <c r="G348" s="52"/>
      <c r="H348" s="52"/>
      <c r="I348" s="52"/>
      <c r="J348" s="52"/>
      <c r="K348" s="52"/>
      <c r="L348" s="52"/>
      <c r="M348" s="52"/>
      <c r="N348" s="52"/>
      <c r="O348" s="52"/>
      <c r="P348" s="52"/>
      <c r="Q348" s="52"/>
      <c r="R348" s="52"/>
      <c r="S348" s="52"/>
    </row>
    <row r="349" spans="2:19" ht="15.6" x14ac:dyDescent="0.3">
      <c r="B349" s="52"/>
      <c r="C349" s="52"/>
      <c r="D349" s="52"/>
      <c r="E349" s="52"/>
      <c r="F349" s="52"/>
      <c r="G349" s="52"/>
      <c r="H349" s="52"/>
      <c r="I349" s="52"/>
      <c r="J349" s="52"/>
      <c r="K349" s="52"/>
      <c r="L349" s="52"/>
      <c r="M349" s="52"/>
      <c r="N349" s="52"/>
      <c r="O349" s="52"/>
      <c r="P349" s="52"/>
      <c r="Q349" s="52"/>
      <c r="R349" s="52"/>
      <c r="S349" s="52"/>
    </row>
    <row r="350" spans="2:19" ht="15.6" x14ac:dyDescent="0.3">
      <c r="B350" s="52"/>
      <c r="C350" s="52"/>
      <c r="D350" s="52"/>
      <c r="E350" s="52"/>
      <c r="F350" s="52"/>
      <c r="G350" s="52"/>
      <c r="H350" s="52"/>
      <c r="I350" s="52"/>
      <c r="J350" s="52"/>
      <c r="K350" s="52"/>
      <c r="L350" s="52"/>
      <c r="M350" s="52"/>
      <c r="N350" s="52"/>
      <c r="O350" s="52"/>
      <c r="P350" s="52"/>
      <c r="Q350" s="52"/>
      <c r="R350" s="52"/>
      <c r="S350" s="52"/>
    </row>
    <row r="351" spans="2:19" ht="15.6" x14ac:dyDescent="0.3">
      <c r="B351" s="52"/>
      <c r="C351" s="52"/>
      <c r="D351" s="52"/>
      <c r="E351" s="52"/>
      <c r="F351" s="52"/>
      <c r="G351" s="52"/>
      <c r="H351" s="52"/>
      <c r="I351" s="52"/>
      <c r="J351" s="52"/>
      <c r="K351" s="52"/>
      <c r="L351" s="52"/>
      <c r="M351" s="52"/>
      <c r="N351" s="52"/>
      <c r="O351" s="52"/>
      <c r="P351" s="52"/>
      <c r="Q351" s="52"/>
      <c r="R351" s="52"/>
      <c r="S351" s="52"/>
    </row>
    <row r="352" spans="2:19" ht="15.6" x14ac:dyDescent="0.3">
      <c r="B352" s="52"/>
      <c r="C352" s="52"/>
      <c r="D352" s="52"/>
      <c r="E352" s="52"/>
      <c r="F352" s="52"/>
      <c r="G352" s="52"/>
      <c r="H352" s="52"/>
      <c r="I352" s="52"/>
      <c r="J352" s="52"/>
      <c r="K352" s="52"/>
      <c r="L352" s="52"/>
      <c r="M352" s="52"/>
      <c r="N352" s="52"/>
      <c r="O352" s="52"/>
      <c r="P352" s="52"/>
      <c r="Q352" s="52"/>
      <c r="R352" s="52"/>
      <c r="S352" s="52"/>
    </row>
    <row r="353" spans="2:19" ht="15.6" x14ac:dyDescent="0.3">
      <c r="B353" s="52"/>
      <c r="C353" s="52"/>
      <c r="D353" s="52"/>
      <c r="E353" s="52"/>
      <c r="F353" s="52"/>
      <c r="G353" s="52"/>
      <c r="H353" s="52"/>
      <c r="I353" s="52"/>
      <c r="J353" s="52"/>
      <c r="K353" s="52"/>
      <c r="L353" s="52"/>
      <c r="M353" s="52"/>
      <c r="N353" s="52"/>
      <c r="O353" s="52"/>
      <c r="P353" s="52"/>
      <c r="Q353" s="52"/>
      <c r="R353" s="52"/>
      <c r="S353" s="52"/>
    </row>
    <row r="354" spans="2:19" ht="15.6" x14ac:dyDescent="0.3">
      <c r="B354" s="52"/>
      <c r="C354" s="52"/>
      <c r="D354" s="52"/>
      <c r="E354" s="52"/>
      <c r="F354" s="52"/>
      <c r="G354" s="52"/>
      <c r="H354" s="52"/>
      <c r="I354" s="52"/>
      <c r="J354" s="52"/>
      <c r="K354" s="52"/>
      <c r="L354" s="52"/>
      <c r="M354" s="52"/>
      <c r="N354" s="52"/>
      <c r="O354" s="52"/>
      <c r="P354" s="52"/>
      <c r="Q354" s="52"/>
      <c r="R354" s="52"/>
      <c r="S354" s="52"/>
    </row>
    <row r="355" spans="2:19" ht="15.6" x14ac:dyDescent="0.3">
      <c r="B355" s="52"/>
      <c r="C355" s="52"/>
      <c r="D355" s="52"/>
      <c r="E355" s="52"/>
      <c r="F355" s="52"/>
      <c r="G355" s="52"/>
      <c r="H355" s="52"/>
      <c r="I355" s="52"/>
      <c r="J355" s="52"/>
      <c r="K355" s="52"/>
      <c r="L355" s="52"/>
      <c r="M355" s="52"/>
      <c r="N355" s="52"/>
      <c r="O355" s="52"/>
      <c r="P355" s="52"/>
      <c r="Q355" s="52"/>
      <c r="R355" s="52"/>
      <c r="S355" s="52"/>
    </row>
    <row r="356" spans="2:19" ht="15.6" x14ac:dyDescent="0.3">
      <c r="B356" s="52"/>
      <c r="C356" s="52"/>
      <c r="D356" s="52"/>
      <c r="E356" s="52"/>
      <c r="F356" s="52"/>
      <c r="G356" s="52"/>
      <c r="H356" s="52"/>
      <c r="I356" s="52"/>
      <c r="J356" s="52"/>
      <c r="K356" s="52"/>
      <c r="L356" s="52"/>
      <c r="M356" s="52"/>
      <c r="N356" s="52"/>
      <c r="O356" s="52"/>
      <c r="P356" s="52"/>
      <c r="Q356" s="52"/>
      <c r="R356" s="52"/>
      <c r="S356" s="52"/>
    </row>
    <row r="357" spans="2:19" ht="15.6" x14ac:dyDescent="0.3">
      <c r="B357" s="52"/>
      <c r="C357" s="52"/>
      <c r="D357" s="52"/>
      <c r="E357" s="52"/>
      <c r="F357" s="52"/>
      <c r="G357" s="52"/>
      <c r="H357" s="52"/>
      <c r="I357" s="52"/>
      <c r="J357" s="52"/>
      <c r="K357" s="52"/>
      <c r="L357" s="52"/>
      <c r="M357" s="52"/>
      <c r="N357" s="52"/>
      <c r="O357" s="52"/>
      <c r="P357" s="52"/>
      <c r="Q357" s="52"/>
      <c r="R357" s="52"/>
      <c r="S357" s="52"/>
    </row>
    <row r="358" spans="2:19" ht="15.6" x14ac:dyDescent="0.3">
      <c r="B358" s="52"/>
      <c r="C358" s="52"/>
      <c r="D358" s="52"/>
      <c r="E358" s="52"/>
      <c r="F358" s="52"/>
      <c r="G358" s="52"/>
      <c r="H358" s="52"/>
      <c r="I358" s="52"/>
      <c r="J358" s="52"/>
      <c r="K358" s="52"/>
      <c r="L358" s="52"/>
      <c r="M358" s="52"/>
      <c r="N358" s="52"/>
      <c r="O358" s="52"/>
      <c r="P358" s="52"/>
      <c r="Q358" s="52"/>
      <c r="R358" s="52"/>
      <c r="S358" s="52"/>
    </row>
    <row r="359" spans="2:19" ht="15.6" x14ac:dyDescent="0.3">
      <c r="B359" s="52"/>
      <c r="C359" s="52"/>
      <c r="D359" s="52"/>
      <c r="E359" s="52"/>
      <c r="F359" s="52"/>
      <c r="G359" s="52"/>
      <c r="H359" s="52"/>
      <c r="I359" s="52"/>
      <c r="J359" s="52"/>
      <c r="K359" s="52"/>
      <c r="L359" s="52"/>
      <c r="M359" s="52"/>
      <c r="N359" s="52"/>
      <c r="O359" s="52"/>
      <c r="P359" s="52"/>
      <c r="Q359" s="52"/>
      <c r="R359" s="52"/>
      <c r="S359" s="52"/>
    </row>
    <row r="360" spans="2:19" ht="15.6" x14ac:dyDescent="0.3">
      <c r="B360" s="52"/>
      <c r="C360" s="52"/>
      <c r="D360" s="52"/>
      <c r="E360" s="52"/>
      <c r="F360" s="52"/>
      <c r="G360" s="52"/>
      <c r="H360" s="52"/>
      <c r="I360" s="52"/>
      <c r="J360" s="52"/>
      <c r="K360" s="52"/>
      <c r="L360" s="52"/>
      <c r="M360" s="52"/>
      <c r="N360" s="52"/>
      <c r="O360" s="52"/>
      <c r="P360" s="52"/>
      <c r="Q360" s="52"/>
      <c r="R360" s="52"/>
      <c r="S360" s="52"/>
    </row>
    <row r="361" spans="2:19" ht="15.6" x14ac:dyDescent="0.3">
      <c r="B361" s="52"/>
      <c r="C361" s="52"/>
      <c r="D361" s="52"/>
      <c r="E361" s="52"/>
      <c r="F361" s="52"/>
      <c r="G361" s="52"/>
      <c r="H361" s="52"/>
      <c r="I361" s="52"/>
      <c r="J361" s="52"/>
      <c r="K361" s="52"/>
      <c r="L361" s="52"/>
      <c r="M361" s="52"/>
      <c r="N361" s="52"/>
      <c r="O361" s="52"/>
      <c r="P361" s="52"/>
      <c r="Q361" s="52"/>
      <c r="R361" s="52"/>
      <c r="S361" s="52"/>
    </row>
    <row r="362" spans="2:19" ht="15.6" x14ac:dyDescent="0.3">
      <c r="B362" s="52"/>
      <c r="C362" s="52"/>
      <c r="D362" s="52"/>
      <c r="E362" s="52"/>
      <c r="F362" s="52"/>
      <c r="G362" s="52"/>
      <c r="H362" s="52"/>
      <c r="I362" s="52"/>
      <c r="J362" s="52"/>
      <c r="K362" s="52"/>
      <c r="L362" s="52"/>
      <c r="M362" s="52"/>
      <c r="N362" s="52"/>
      <c r="O362" s="52"/>
      <c r="P362" s="52"/>
      <c r="Q362" s="52"/>
      <c r="R362" s="52"/>
      <c r="S362" s="52"/>
    </row>
    <row r="363" spans="2:19" ht="15.6" x14ac:dyDescent="0.3">
      <c r="B363" s="52"/>
      <c r="C363" s="52"/>
      <c r="D363" s="52"/>
      <c r="E363" s="52"/>
      <c r="F363" s="52"/>
      <c r="G363" s="52"/>
      <c r="H363" s="52"/>
      <c r="I363" s="52"/>
      <c r="J363" s="52"/>
      <c r="K363" s="52"/>
      <c r="L363" s="52"/>
      <c r="M363" s="52"/>
      <c r="N363" s="52"/>
      <c r="O363" s="52"/>
      <c r="P363" s="52"/>
      <c r="Q363" s="52"/>
      <c r="R363" s="52"/>
      <c r="S363" s="52"/>
    </row>
    <row r="364" spans="2:19" ht="15.6" x14ac:dyDescent="0.3">
      <c r="B364" s="52"/>
      <c r="C364" s="52"/>
      <c r="D364" s="52"/>
      <c r="E364" s="52"/>
      <c r="F364" s="52"/>
      <c r="G364" s="52"/>
      <c r="H364" s="52"/>
      <c r="I364" s="52"/>
      <c r="J364" s="52"/>
      <c r="K364" s="52"/>
      <c r="L364" s="52"/>
      <c r="M364" s="52"/>
      <c r="N364" s="52"/>
      <c r="O364" s="52"/>
      <c r="P364" s="52"/>
      <c r="Q364" s="52"/>
      <c r="R364" s="52"/>
      <c r="S364" s="52"/>
    </row>
    <row r="365" spans="2:19" ht="15.6" x14ac:dyDescent="0.3">
      <c r="B365" s="52"/>
      <c r="C365" s="52"/>
      <c r="D365" s="52"/>
      <c r="E365" s="52"/>
      <c r="F365" s="52"/>
      <c r="G365" s="52"/>
      <c r="H365" s="52"/>
      <c r="I365" s="52"/>
      <c r="J365" s="52"/>
      <c r="K365" s="52"/>
      <c r="L365" s="52"/>
      <c r="M365" s="52"/>
      <c r="N365" s="52"/>
      <c r="O365" s="52"/>
      <c r="P365" s="52"/>
      <c r="Q365" s="52"/>
      <c r="R365" s="52"/>
      <c r="S365" s="52"/>
    </row>
    <row r="366" spans="2:19" ht="15.6" x14ac:dyDescent="0.3">
      <c r="B366" s="52"/>
      <c r="C366" s="52"/>
      <c r="D366" s="52"/>
      <c r="E366" s="52"/>
      <c r="F366" s="52"/>
      <c r="G366" s="52"/>
      <c r="H366" s="52"/>
      <c r="I366" s="52"/>
      <c r="J366" s="52"/>
      <c r="K366" s="52"/>
      <c r="L366" s="52"/>
      <c r="M366" s="52"/>
      <c r="N366" s="52"/>
      <c r="O366" s="52"/>
      <c r="P366" s="52"/>
      <c r="Q366" s="52"/>
      <c r="R366" s="52"/>
      <c r="S366" s="52"/>
    </row>
    <row r="367" spans="2:19" ht="15.6" x14ac:dyDescent="0.3">
      <c r="B367" s="52"/>
      <c r="C367" s="52"/>
      <c r="D367" s="52"/>
      <c r="E367" s="52"/>
      <c r="F367" s="52"/>
      <c r="G367" s="52"/>
      <c r="H367" s="52"/>
      <c r="I367" s="52"/>
      <c r="J367" s="52"/>
      <c r="K367" s="52"/>
      <c r="L367" s="52"/>
      <c r="M367" s="52"/>
      <c r="N367" s="52"/>
      <c r="O367" s="52"/>
      <c r="P367" s="52"/>
      <c r="Q367" s="52"/>
      <c r="R367" s="52"/>
      <c r="S367" s="52"/>
    </row>
    <row r="368" spans="2:19" ht="15.6" x14ac:dyDescent="0.3">
      <c r="B368" s="52"/>
      <c r="C368" s="52"/>
      <c r="D368" s="52"/>
      <c r="E368" s="52"/>
      <c r="F368" s="52"/>
      <c r="G368" s="52"/>
      <c r="H368" s="52"/>
      <c r="I368" s="52"/>
      <c r="J368" s="52"/>
      <c r="K368" s="52"/>
      <c r="L368" s="52"/>
      <c r="M368" s="52"/>
      <c r="N368" s="52"/>
      <c r="O368" s="52"/>
      <c r="P368" s="52"/>
      <c r="Q368" s="52"/>
      <c r="R368" s="52"/>
      <c r="S368" s="52"/>
    </row>
    <row r="369" spans="2:19" ht="15.6" x14ac:dyDescent="0.3">
      <c r="B369" s="52"/>
      <c r="C369" s="52"/>
      <c r="D369" s="52"/>
      <c r="E369" s="52"/>
      <c r="F369" s="52"/>
      <c r="G369" s="52"/>
      <c r="H369" s="52"/>
      <c r="I369" s="52"/>
      <c r="J369" s="52"/>
      <c r="K369" s="52"/>
      <c r="L369" s="52"/>
      <c r="M369" s="52"/>
      <c r="N369" s="52"/>
      <c r="O369" s="52"/>
      <c r="P369" s="52"/>
      <c r="Q369" s="52"/>
      <c r="R369" s="52"/>
      <c r="S369" s="52"/>
    </row>
    <row r="370" spans="2:19" ht="15.6" x14ac:dyDescent="0.3">
      <c r="B370" s="52"/>
      <c r="C370" s="52"/>
      <c r="D370" s="52"/>
      <c r="E370" s="52"/>
      <c r="F370" s="52"/>
      <c r="G370" s="52"/>
      <c r="H370" s="52"/>
      <c r="I370" s="52"/>
      <c r="J370" s="52"/>
      <c r="K370" s="52"/>
      <c r="L370" s="52"/>
      <c r="M370" s="52"/>
      <c r="N370" s="52"/>
      <c r="O370" s="52"/>
      <c r="P370" s="52"/>
      <c r="Q370" s="52"/>
      <c r="R370" s="52"/>
      <c r="S370" s="52"/>
    </row>
    <row r="371" spans="2:19" ht="15.6" x14ac:dyDescent="0.3">
      <c r="B371" s="52"/>
      <c r="C371" s="52"/>
      <c r="D371" s="52"/>
      <c r="E371" s="52"/>
      <c r="F371" s="52"/>
      <c r="G371" s="52"/>
      <c r="H371" s="52"/>
      <c r="I371" s="52"/>
      <c r="J371" s="52"/>
      <c r="K371" s="52"/>
      <c r="L371" s="52"/>
      <c r="M371" s="52"/>
      <c r="N371" s="52"/>
      <c r="O371" s="52"/>
      <c r="P371" s="52"/>
      <c r="Q371" s="52"/>
      <c r="R371" s="52"/>
      <c r="S371" s="52"/>
    </row>
    <row r="372" spans="2:19" ht="15.6" x14ac:dyDescent="0.3">
      <c r="B372" s="52"/>
      <c r="C372" s="52"/>
      <c r="D372" s="52"/>
      <c r="E372" s="52"/>
      <c r="F372" s="52"/>
      <c r="G372" s="52"/>
      <c r="H372" s="52"/>
      <c r="I372" s="52"/>
      <c r="J372" s="52"/>
      <c r="K372" s="52"/>
      <c r="L372" s="52"/>
      <c r="M372" s="52"/>
      <c r="N372" s="52"/>
      <c r="O372" s="52"/>
      <c r="P372" s="52"/>
      <c r="Q372" s="52"/>
      <c r="R372" s="52"/>
      <c r="S372" s="52"/>
    </row>
    <row r="373" spans="2:19" ht="15.6" x14ac:dyDescent="0.3">
      <c r="B373" s="52"/>
      <c r="C373" s="52"/>
      <c r="D373" s="52"/>
      <c r="E373" s="52"/>
      <c r="F373" s="52"/>
      <c r="G373" s="52"/>
      <c r="H373" s="52"/>
      <c r="I373" s="52"/>
      <c r="J373" s="52"/>
      <c r="K373" s="52"/>
      <c r="L373" s="52"/>
      <c r="M373" s="52"/>
      <c r="N373" s="52"/>
      <c r="O373" s="52"/>
      <c r="P373" s="52"/>
      <c r="Q373" s="52"/>
      <c r="R373" s="52"/>
      <c r="S373" s="52"/>
    </row>
    <row r="374" spans="2:19" ht="15.6" x14ac:dyDescent="0.3">
      <c r="B374" s="52"/>
      <c r="C374" s="52"/>
      <c r="D374" s="52"/>
      <c r="E374" s="52"/>
      <c r="F374" s="52"/>
      <c r="G374" s="52"/>
      <c r="H374" s="52"/>
      <c r="I374" s="52"/>
      <c r="J374" s="52"/>
      <c r="K374" s="52"/>
      <c r="L374" s="52"/>
      <c r="M374" s="52"/>
      <c r="N374" s="52"/>
      <c r="O374" s="52"/>
      <c r="P374" s="52"/>
      <c r="Q374" s="52"/>
      <c r="R374" s="52"/>
      <c r="S374" s="52"/>
    </row>
    <row r="375" spans="2:19" ht="15.6" x14ac:dyDescent="0.3">
      <c r="B375" s="52"/>
      <c r="C375" s="52"/>
      <c r="D375" s="52"/>
      <c r="E375" s="52"/>
      <c r="F375" s="52"/>
      <c r="G375" s="52"/>
      <c r="H375" s="52"/>
      <c r="I375" s="52"/>
      <c r="J375" s="52"/>
      <c r="K375" s="52"/>
      <c r="L375" s="52"/>
      <c r="M375" s="52"/>
      <c r="N375" s="52"/>
      <c r="O375" s="52"/>
      <c r="P375" s="52"/>
      <c r="Q375" s="52"/>
      <c r="R375" s="52"/>
      <c r="S375" s="52"/>
    </row>
    <row r="376" spans="2:19" ht="15.6" x14ac:dyDescent="0.3">
      <c r="B376" s="52"/>
      <c r="C376" s="52"/>
      <c r="D376" s="52"/>
      <c r="E376" s="52"/>
      <c r="F376" s="52"/>
      <c r="G376" s="52"/>
      <c r="H376" s="52"/>
      <c r="I376" s="52"/>
      <c r="J376" s="52"/>
      <c r="K376" s="52"/>
      <c r="L376" s="52"/>
      <c r="M376" s="52"/>
      <c r="N376" s="52"/>
      <c r="O376" s="52"/>
      <c r="P376" s="52"/>
      <c r="Q376" s="52"/>
      <c r="R376" s="52"/>
      <c r="S376" s="52"/>
    </row>
    <row r="377" spans="2:19" ht="15.6" x14ac:dyDescent="0.3">
      <c r="B377" s="52"/>
      <c r="C377" s="52"/>
      <c r="D377" s="52"/>
      <c r="E377" s="52"/>
      <c r="F377" s="52"/>
      <c r="G377" s="52"/>
      <c r="H377" s="52"/>
      <c r="I377" s="52"/>
      <c r="J377" s="52"/>
      <c r="K377" s="52"/>
      <c r="L377" s="52"/>
      <c r="M377" s="52"/>
      <c r="N377" s="52"/>
      <c r="O377" s="52"/>
      <c r="P377" s="52"/>
      <c r="Q377" s="52"/>
      <c r="R377" s="52"/>
      <c r="S377" s="52"/>
    </row>
    <row r="378" spans="2:19" ht="15.6" x14ac:dyDescent="0.3">
      <c r="B378" s="52"/>
      <c r="C378" s="52"/>
      <c r="D378" s="52"/>
      <c r="E378" s="52"/>
      <c r="F378" s="52"/>
      <c r="G378" s="52"/>
      <c r="H378" s="52"/>
      <c r="I378" s="52"/>
      <c r="J378" s="52"/>
      <c r="K378" s="52"/>
      <c r="L378" s="52"/>
      <c r="M378" s="52"/>
      <c r="N378" s="52"/>
      <c r="O378" s="52"/>
      <c r="P378" s="52"/>
      <c r="Q378" s="52"/>
      <c r="R378" s="52"/>
      <c r="S378" s="52"/>
    </row>
    <row r="379" spans="2:19" ht="15.6" x14ac:dyDescent="0.3">
      <c r="B379" s="52"/>
      <c r="C379" s="52"/>
      <c r="D379" s="52"/>
      <c r="E379" s="52"/>
      <c r="F379" s="52"/>
      <c r="G379" s="52"/>
      <c r="H379" s="52"/>
      <c r="I379" s="52"/>
      <c r="J379" s="52"/>
      <c r="K379" s="52"/>
      <c r="L379" s="52"/>
      <c r="M379" s="52"/>
      <c r="N379" s="52"/>
      <c r="O379" s="52"/>
      <c r="P379" s="52"/>
      <c r="Q379" s="52"/>
      <c r="R379" s="52"/>
      <c r="S379" s="52"/>
    </row>
    <row r="380" spans="2:19" ht="15.6" x14ac:dyDescent="0.3">
      <c r="B380" s="52"/>
      <c r="C380" s="52"/>
      <c r="D380" s="52"/>
      <c r="E380" s="52"/>
      <c r="F380" s="52"/>
      <c r="G380" s="52"/>
      <c r="H380" s="52"/>
      <c r="I380" s="52"/>
      <c r="J380" s="52"/>
      <c r="K380" s="52"/>
      <c r="L380" s="52"/>
      <c r="M380" s="52"/>
      <c r="N380" s="52"/>
      <c r="O380" s="52"/>
      <c r="P380" s="52"/>
      <c r="Q380" s="52"/>
      <c r="R380" s="52"/>
      <c r="S380" s="52"/>
    </row>
    <row r="381" spans="2:19" ht="15.6" x14ac:dyDescent="0.3">
      <c r="B381" s="52"/>
      <c r="C381" s="52"/>
      <c r="D381" s="52"/>
      <c r="E381" s="52"/>
      <c r="F381" s="52"/>
      <c r="G381" s="52"/>
      <c r="H381" s="52"/>
      <c r="I381" s="52"/>
      <c r="J381" s="52"/>
      <c r="K381" s="52"/>
      <c r="L381" s="52"/>
      <c r="M381" s="52"/>
      <c r="N381" s="52"/>
      <c r="O381" s="52"/>
      <c r="P381" s="52"/>
      <c r="Q381" s="52"/>
      <c r="R381" s="52"/>
      <c r="S381" s="52"/>
    </row>
    <row r="382" spans="2:19" ht="15.6" x14ac:dyDescent="0.3">
      <c r="B382" s="52"/>
      <c r="C382" s="52"/>
      <c r="D382" s="52"/>
      <c r="E382" s="52"/>
      <c r="F382" s="52"/>
      <c r="G382" s="52"/>
      <c r="H382" s="52"/>
      <c r="I382" s="52"/>
      <c r="J382" s="52"/>
      <c r="K382" s="52"/>
      <c r="L382" s="52"/>
      <c r="M382" s="52"/>
      <c r="N382" s="52"/>
      <c r="O382" s="52"/>
      <c r="P382" s="52"/>
      <c r="Q382" s="52"/>
      <c r="R382" s="52"/>
      <c r="S382" s="52"/>
    </row>
    <row r="383" spans="2:19" ht="15.6" x14ac:dyDescent="0.3">
      <c r="B383" s="52"/>
      <c r="C383" s="52"/>
      <c r="D383" s="52"/>
      <c r="E383" s="52"/>
      <c r="F383" s="52"/>
      <c r="G383" s="52"/>
      <c r="H383" s="52"/>
      <c r="I383" s="52"/>
      <c r="J383" s="52"/>
      <c r="K383" s="52"/>
      <c r="L383" s="52"/>
      <c r="M383" s="52"/>
      <c r="N383" s="52"/>
      <c r="O383" s="52"/>
      <c r="P383" s="52"/>
      <c r="Q383" s="52"/>
      <c r="R383" s="52"/>
      <c r="S383" s="52"/>
    </row>
    <row r="384" spans="2:19" ht="15.6" x14ac:dyDescent="0.3">
      <c r="B384" s="52"/>
      <c r="C384" s="52"/>
      <c r="D384" s="52"/>
      <c r="E384" s="52"/>
      <c r="F384" s="52"/>
      <c r="G384" s="52"/>
      <c r="H384" s="52"/>
      <c r="I384" s="52"/>
      <c r="J384" s="52"/>
      <c r="K384" s="52"/>
      <c r="L384" s="52"/>
      <c r="M384" s="52"/>
      <c r="N384" s="52"/>
      <c r="O384" s="52"/>
      <c r="P384" s="52"/>
      <c r="Q384" s="52"/>
      <c r="R384" s="52"/>
      <c r="S384" s="52"/>
    </row>
    <row r="385" spans="2:19" ht="15.6" x14ac:dyDescent="0.3">
      <c r="B385" s="52"/>
      <c r="C385" s="52"/>
      <c r="D385" s="52"/>
      <c r="E385" s="52"/>
      <c r="F385" s="52"/>
      <c r="G385" s="52"/>
      <c r="H385" s="52"/>
      <c r="I385" s="52"/>
      <c r="J385" s="52"/>
      <c r="K385" s="52"/>
      <c r="L385" s="52"/>
      <c r="M385" s="52"/>
      <c r="N385" s="52"/>
      <c r="O385" s="52"/>
      <c r="P385" s="52"/>
      <c r="Q385" s="52"/>
      <c r="R385" s="52"/>
      <c r="S385" s="52"/>
    </row>
    <row r="386" spans="2:19" ht="15.6" x14ac:dyDescent="0.3">
      <c r="B386" s="52"/>
      <c r="C386" s="52"/>
      <c r="D386" s="52"/>
      <c r="E386" s="52"/>
      <c r="F386" s="52"/>
      <c r="G386" s="52"/>
      <c r="H386" s="52"/>
      <c r="I386" s="52"/>
      <c r="J386" s="52"/>
      <c r="K386" s="52"/>
      <c r="L386" s="52"/>
      <c r="M386" s="52"/>
      <c r="N386" s="52"/>
      <c r="O386" s="52"/>
      <c r="P386" s="52"/>
      <c r="Q386" s="52"/>
      <c r="R386" s="52"/>
      <c r="S386" s="52"/>
    </row>
    <row r="387" spans="2:19" ht="15.6" x14ac:dyDescent="0.3">
      <c r="B387" s="52"/>
      <c r="C387" s="52"/>
      <c r="D387" s="52"/>
      <c r="E387" s="52"/>
      <c r="F387" s="52"/>
      <c r="G387" s="52"/>
      <c r="H387" s="52"/>
      <c r="I387" s="52"/>
      <c r="J387" s="52"/>
      <c r="K387" s="52"/>
      <c r="L387" s="52"/>
      <c r="M387" s="52"/>
      <c r="N387" s="52"/>
      <c r="O387" s="52"/>
      <c r="P387" s="52"/>
      <c r="Q387" s="52"/>
      <c r="R387" s="52"/>
      <c r="S387" s="52"/>
    </row>
    <row r="388" spans="2:19" ht="15.6" x14ac:dyDescent="0.3">
      <c r="B388" s="52"/>
      <c r="C388" s="52"/>
      <c r="D388" s="52"/>
      <c r="E388" s="52"/>
      <c r="F388" s="52"/>
      <c r="G388" s="52"/>
      <c r="H388" s="52"/>
      <c r="I388" s="52"/>
      <c r="J388" s="52"/>
      <c r="K388" s="52"/>
      <c r="L388" s="52"/>
      <c r="M388" s="52"/>
      <c r="N388" s="52"/>
      <c r="O388" s="52"/>
      <c r="P388" s="52"/>
      <c r="Q388" s="52"/>
      <c r="R388" s="52"/>
      <c r="S388" s="52"/>
    </row>
    <row r="389" spans="2:19" ht="15.6" x14ac:dyDescent="0.3">
      <c r="B389" s="52"/>
      <c r="C389" s="52"/>
      <c r="D389" s="52"/>
      <c r="E389" s="52"/>
      <c r="F389" s="52"/>
      <c r="G389" s="52"/>
      <c r="H389" s="52"/>
      <c r="I389" s="52"/>
      <c r="J389" s="52"/>
      <c r="K389" s="52"/>
      <c r="L389" s="52"/>
      <c r="M389" s="52"/>
      <c r="N389" s="52"/>
      <c r="O389" s="52"/>
      <c r="P389" s="52"/>
      <c r="Q389" s="52"/>
      <c r="R389" s="52"/>
      <c r="S389" s="52"/>
    </row>
    <row r="390" spans="2:19" ht="15.6" x14ac:dyDescent="0.3">
      <c r="B390" s="52"/>
      <c r="C390" s="52"/>
      <c r="D390" s="52"/>
      <c r="E390" s="52"/>
      <c r="F390" s="52"/>
      <c r="G390" s="52"/>
      <c r="H390" s="52"/>
      <c r="I390" s="52"/>
      <c r="J390" s="52"/>
      <c r="K390" s="52"/>
      <c r="L390" s="52"/>
      <c r="M390" s="52"/>
      <c r="N390" s="52"/>
      <c r="O390" s="52"/>
      <c r="P390" s="52"/>
      <c r="Q390" s="52"/>
      <c r="R390" s="52"/>
      <c r="S390" s="52"/>
    </row>
    <row r="391" spans="2:19" ht="15.6" x14ac:dyDescent="0.3">
      <c r="B391" s="52"/>
      <c r="C391" s="52"/>
      <c r="D391" s="52"/>
      <c r="E391" s="52"/>
      <c r="F391" s="52"/>
      <c r="G391" s="52"/>
      <c r="H391" s="52"/>
      <c r="I391" s="52"/>
      <c r="J391" s="52"/>
      <c r="K391" s="52"/>
      <c r="L391" s="52"/>
      <c r="M391" s="52"/>
      <c r="N391" s="52"/>
      <c r="O391" s="52"/>
      <c r="P391" s="52"/>
      <c r="Q391" s="52"/>
      <c r="R391" s="52"/>
      <c r="S391" s="52"/>
    </row>
    <row r="392" spans="2:19" ht="15.6" x14ac:dyDescent="0.3">
      <c r="B392" s="52"/>
      <c r="C392" s="52"/>
      <c r="D392" s="52"/>
      <c r="E392" s="52"/>
      <c r="F392" s="52"/>
      <c r="G392" s="52"/>
      <c r="H392" s="52"/>
      <c r="I392" s="52"/>
      <c r="J392" s="52"/>
      <c r="K392" s="52"/>
      <c r="L392" s="52"/>
      <c r="M392" s="52"/>
      <c r="N392" s="52"/>
      <c r="O392" s="52"/>
      <c r="P392" s="52"/>
      <c r="Q392" s="52"/>
      <c r="R392" s="52"/>
      <c r="S392" s="52"/>
    </row>
    <row r="393" spans="2:19" ht="15.6" x14ac:dyDescent="0.3">
      <c r="B393" s="52"/>
      <c r="C393" s="52"/>
      <c r="D393" s="52"/>
      <c r="E393" s="52"/>
      <c r="F393" s="52"/>
      <c r="G393" s="52"/>
      <c r="H393" s="52"/>
      <c r="I393" s="52"/>
      <c r="J393" s="52"/>
      <c r="K393" s="52"/>
      <c r="L393" s="52"/>
      <c r="M393" s="52"/>
      <c r="N393" s="52"/>
      <c r="O393" s="52"/>
      <c r="P393" s="52"/>
      <c r="Q393" s="52"/>
      <c r="R393" s="52"/>
      <c r="S393" s="52"/>
    </row>
    <row r="394" spans="2:19" ht="15.6" x14ac:dyDescent="0.3">
      <c r="B394" s="52"/>
      <c r="C394" s="52"/>
      <c r="D394" s="52"/>
      <c r="E394" s="52"/>
      <c r="F394" s="52"/>
      <c r="G394" s="52"/>
      <c r="H394" s="52"/>
      <c r="I394" s="52"/>
      <c r="J394" s="52"/>
      <c r="K394" s="52"/>
      <c r="L394" s="52"/>
      <c r="M394" s="52"/>
      <c r="N394" s="52"/>
      <c r="O394" s="52"/>
      <c r="P394" s="52"/>
      <c r="Q394" s="52"/>
      <c r="R394" s="52"/>
      <c r="S394" s="52"/>
    </row>
    <row r="395" spans="2:19" ht="15.6" x14ac:dyDescent="0.3">
      <c r="B395" s="52"/>
      <c r="C395" s="52"/>
      <c r="D395" s="52"/>
      <c r="E395" s="52"/>
      <c r="F395" s="52"/>
      <c r="G395" s="52"/>
      <c r="H395" s="52"/>
      <c r="I395" s="52"/>
      <c r="J395" s="52"/>
      <c r="K395" s="52"/>
      <c r="L395" s="52"/>
      <c r="M395" s="52"/>
      <c r="N395" s="52"/>
      <c r="O395" s="52"/>
      <c r="P395" s="52"/>
      <c r="Q395" s="52"/>
      <c r="R395" s="52"/>
      <c r="S395" s="52"/>
    </row>
    <row r="396" spans="2:19" ht="15.6" x14ac:dyDescent="0.3">
      <c r="B396" s="52"/>
      <c r="C396" s="52"/>
      <c r="D396" s="52"/>
      <c r="E396" s="52"/>
      <c r="F396" s="52"/>
      <c r="G396" s="52"/>
      <c r="H396" s="52"/>
      <c r="I396" s="52"/>
      <c r="J396" s="52"/>
      <c r="K396" s="52"/>
      <c r="L396" s="52"/>
      <c r="M396" s="52"/>
      <c r="N396" s="52"/>
      <c r="O396" s="52"/>
      <c r="P396" s="52"/>
      <c r="Q396" s="52"/>
      <c r="R396" s="52"/>
      <c r="S396" s="52"/>
    </row>
    <row r="397" spans="2:19" ht="15.6" x14ac:dyDescent="0.3">
      <c r="B397" s="52"/>
      <c r="C397" s="52"/>
      <c r="D397" s="52"/>
      <c r="E397" s="52"/>
      <c r="F397" s="52"/>
      <c r="G397" s="52"/>
      <c r="H397" s="52"/>
      <c r="I397" s="52"/>
      <c r="J397" s="52"/>
      <c r="K397" s="52"/>
      <c r="L397" s="52"/>
      <c r="M397" s="52"/>
      <c r="N397" s="52"/>
      <c r="O397" s="52"/>
      <c r="P397" s="52"/>
      <c r="Q397" s="52"/>
      <c r="R397" s="52"/>
      <c r="S397" s="52"/>
    </row>
    <row r="398" spans="2:19" ht="15.6" x14ac:dyDescent="0.3">
      <c r="B398" s="52"/>
      <c r="C398" s="52"/>
      <c r="D398" s="52"/>
      <c r="E398" s="52"/>
      <c r="F398" s="52"/>
      <c r="G398" s="52"/>
      <c r="H398" s="52"/>
      <c r="I398" s="52"/>
      <c r="J398" s="52"/>
      <c r="K398" s="52"/>
      <c r="L398" s="52"/>
      <c r="M398" s="52"/>
      <c r="N398" s="52"/>
      <c r="O398" s="52"/>
      <c r="P398" s="52"/>
      <c r="Q398" s="52"/>
      <c r="R398" s="52"/>
      <c r="S398" s="52"/>
    </row>
    <row r="399" spans="2:19" ht="15.6" x14ac:dyDescent="0.3">
      <c r="B399" s="52"/>
      <c r="C399" s="52"/>
      <c r="D399" s="52"/>
      <c r="E399" s="52"/>
      <c r="F399" s="52"/>
      <c r="G399" s="52"/>
      <c r="H399" s="52"/>
      <c r="I399" s="52"/>
      <c r="J399" s="52"/>
      <c r="K399" s="52"/>
      <c r="L399" s="52"/>
      <c r="M399" s="52"/>
      <c r="N399" s="52"/>
      <c r="O399" s="52"/>
      <c r="P399" s="52"/>
      <c r="Q399" s="52"/>
      <c r="R399" s="52"/>
      <c r="S399" s="52"/>
    </row>
    <row r="400" spans="2:19" ht="15.6" x14ac:dyDescent="0.3">
      <c r="B400" s="52"/>
      <c r="C400" s="52"/>
      <c r="D400" s="52"/>
      <c r="E400" s="52"/>
      <c r="F400" s="52"/>
      <c r="G400" s="52"/>
      <c r="H400" s="52"/>
      <c r="I400" s="52"/>
      <c r="J400" s="52"/>
      <c r="K400" s="52"/>
      <c r="L400" s="52"/>
      <c r="M400" s="52"/>
      <c r="N400" s="52"/>
      <c r="O400" s="52"/>
      <c r="P400" s="52"/>
      <c r="Q400" s="52"/>
      <c r="R400" s="52"/>
      <c r="S400" s="52"/>
    </row>
    <row r="401" spans="2:19" ht="15.6" x14ac:dyDescent="0.3">
      <c r="B401" s="52"/>
      <c r="C401" s="52"/>
      <c r="D401" s="52"/>
      <c r="E401" s="52"/>
      <c r="F401" s="52"/>
      <c r="G401" s="52"/>
      <c r="H401" s="52"/>
      <c r="I401" s="52"/>
      <c r="J401" s="52"/>
      <c r="K401" s="52"/>
      <c r="L401" s="52"/>
      <c r="M401" s="52"/>
      <c r="N401" s="52"/>
      <c r="O401" s="52"/>
      <c r="P401" s="52"/>
      <c r="Q401" s="52"/>
      <c r="R401" s="52"/>
      <c r="S401" s="52"/>
    </row>
    <row r="402" spans="2:19" ht="15.6" x14ac:dyDescent="0.3">
      <c r="B402" s="52"/>
      <c r="C402" s="52"/>
      <c r="D402" s="52"/>
      <c r="E402" s="52"/>
      <c r="F402" s="52"/>
      <c r="G402" s="52"/>
      <c r="H402" s="52"/>
      <c r="I402" s="52"/>
      <c r="J402" s="52"/>
      <c r="K402" s="52"/>
      <c r="L402" s="52"/>
      <c r="M402" s="52"/>
      <c r="N402" s="52"/>
      <c r="O402" s="52"/>
      <c r="P402" s="52"/>
      <c r="Q402" s="52"/>
      <c r="R402" s="52"/>
      <c r="S402" s="52"/>
    </row>
    <row r="403" spans="2:19" ht="15.6" x14ac:dyDescent="0.3">
      <c r="B403" s="52"/>
      <c r="C403" s="52"/>
      <c r="D403" s="52"/>
      <c r="E403" s="52"/>
      <c r="F403" s="52"/>
      <c r="G403" s="52"/>
      <c r="H403" s="52"/>
      <c r="I403" s="52"/>
      <c r="J403" s="52"/>
      <c r="K403" s="52"/>
      <c r="L403" s="52"/>
      <c r="M403" s="52"/>
      <c r="N403" s="52"/>
      <c r="O403" s="52"/>
      <c r="P403" s="52"/>
      <c r="Q403" s="52"/>
      <c r="R403" s="52"/>
      <c r="S403" s="52"/>
    </row>
    <row r="404" spans="2:19" ht="15.6" x14ac:dyDescent="0.3">
      <c r="B404" s="52"/>
      <c r="C404" s="52"/>
      <c r="D404" s="52"/>
      <c r="E404" s="52"/>
      <c r="F404" s="52"/>
      <c r="G404" s="52"/>
      <c r="H404" s="52"/>
      <c r="I404" s="52"/>
      <c r="J404" s="52"/>
      <c r="K404" s="52"/>
      <c r="L404" s="52"/>
      <c r="M404" s="52"/>
      <c r="N404" s="52"/>
      <c r="O404" s="52"/>
      <c r="P404" s="52"/>
      <c r="Q404" s="52"/>
      <c r="R404" s="52"/>
      <c r="S404" s="52"/>
    </row>
    <row r="405" spans="2:19" ht="15.6" x14ac:dyDescent="0.3">
      <c r="B405" s="52"/>
      <c r="C405" s="52"/>
      <c r="D405" s="52"/>
      <c r="E405" s="52"/>
      <c r="F405" s="52"/>
      <c r="G405" s="52"/>
      <c r="H405" s="52"/>
      <c r="I405" s="52"/>
      <c r="J405" s="52"/>
      <c r="K405" s="52"/>
      <c r="L405" s="52"/>
      <c r="M405" s="52"/>
      <c r="N405" s="52"/>
      <c r="O405" s="52"/>
      <c r="P405" s="52"/>
      <c r="Q405" s="52"/>
      <c r="R405" s="52"/>
      <c r="S405" s="52"/>
    </row>
    <row r="406" spans="2:19" ht="15.6" x14ac:dyDescent="0.3">
      <c r="B406" s="52"/>
      <c r="C406" s="52"/>
      <c r="D406" s="52"/>
      <c r="E406" s="52"/>
      <c r="F406" s="52"/>
      <c r="G406" s="52"/>
      <c r="H406" s="52"/>
      <c r="I406" s="52"/>
      <c r="J406" s="52"/>
      <c r="K406" s="52"/>
      <c r="L406" s="52"/>
      <c r="M406" s="52"/>
      <c r="N406" s="52"/>
      <c r="O406" s="52"/>
      <c r="P406" s="52"/>
      <c r="Q406" s="52"/>
      <c r="R406" s="52"/>
      <c r="S406" s="52"/>
    </row>
    <row r="407" spans="2:19" ht="15.6" x14ac:dyDescent="0.3">
      <c r="B407" s="52"/>
      <c r="C407" s="52"/>
      <c r="D407" s="52"/>
      <c r="E407" s="52"/>
      <c r="F407" s="52"/>
      <c r="G407" s="52"/>
      <c r="H407" s="52"/>
      <c r="I407" s="52"/>
      <c r="J407" s="52"/>
      <c r="K407" s="52"/>
      <c r="L407" s="52"/>
      <c r="M407" s="52"/>
      <c r="N407" s="52"/>
      <c r="O407" s="52"/>
      <c r="P407" s="52"/>
      <c r="Q407" s="52"/>
      <c r="R407" s="52"/>
      <c r="S407" s="52"/>
    </row>
    <row r="408" spans="2:19" ht="15.6" x14ac:dyDescent="0.3">
      <c r="B408" s="52"/>
      <c r="C408" s="52"/>
      <c r="D408" s="52"/>
      <c r="E408" s="52"/>
      <c r="F408" s="52"/>
      <c r="G408" s="52"/>
      <c r="H408" s="52"/>
      <c r="I408" s="52"/>
      <c r="J408" s="52"/>
      <c r="K408" s="52"/>
      <c r="L408" s="52"/>
      <c r="M408" s="52"/>
      <c r="N408" s="52"/>
      <c r="O408" s="52"/>
      <c r="P408" s="52"/>
      <c r="Q408" s="52"/>
      <c r="R408" s="52"/>
      <c r="S408" s="52"/>
    </row>
    <row r="409" spans="2:19" ht="15.6" x14ac:dyDescent="0.3">
      <c r="B409" s="52"/>
      <c r="C409" s="52"/>
      <c r="D409" s="52"/>
      <c r="E409" s="52"/>
      <c r="F409" s="52"/>
      <c r="G409" s="52"/>
      <c r="H409" s="52"/>
      <c r="I409" s="52"/>
      <c r="J409" s="52"/>
      <c r="K409" s="52"/>
      <c r="L409" s="52"/>
      <c r="M409" s="52"/>
      <c r="N409" s="52"/>
      <c r="O409" s="52"/>
      <c r="P409" s="52"/>
      <c r="Q409" s="52"/>
      <c r="R409" s="52"/>
      <c r="S409" s="52"/>
    </row>
    <row r="410" spans="2:19" ht="15.6" x14ac:dyDescent="0.3">
      <c r="B410" s="52"/>
      <c r="C410" s="52"/>
      <c r="D410" s="52"/>
      <c r="E410" s="52"/>
      <c r="F410" s="52"/>
      <c r="G410" s="52"/>
      <c r="H410" s="52"/>
      <c r="I410" s="52"/>
      <c r="J410" s="52"/>
      <c r="K410" s="52"/>
      <c r="L410" s="52"/>
      <c r="M410" s="52"/>
      <c r="N410" s="52"/>
      <c r="O410" s="52"/>
      <c r="P410" s="52"/>
      <c r="Q410" s="52"/>
      <c r="R410" s="52"/>
      <c r="S410" s="52"/>
    </row>
    <row r="411" spans="2:19" ht="15.6" x14ac:dyDescent="0.3">
      <c r="B411" s="52"/>
      <c r="C411" s="52"/>
      <c r="D411" s="52"/>
      <c r="E411" s="52"/>
      <c r="F411" s="52"/>
      <c r="G411" s="52"/>
      <c r="H411" s="52"/>
      <c r="I411" s="52"/>
      <c r="J411" s="52"/>
      <c r="K411" s="52"/>
      <c r="L411" s="52"/>
      <c r="M411" s="52"/>
      <c r="N411" s="52"/>
      <c r="O411" s="52"/>
      <c r="P411" s="52"/>
      <c r="Q411" s="52"/>
      <c r="R411" s="52"/>
      <c r="S411" s="52"/>
    </row>
    <row r="412" spans="2:19" ht="15.6" x14ac:dyDescent="0.3">
      <c r="B412" s="52"/>
      <c r="C412" s="52"/>
      <c r="D412" s="52"/>
      <c r="E412" s="52"/>
      <c r="F412" s="52"/>
      <c r="G412" s="52"/>
      <c r="H412" s="52"/>
      <c r="I412" s="52"/>
      <c r="J412" s="52"/>
      <c r="K412" s="52"/>
      <c r="L412" s="52"/>
      <c r="M412" s="52"/>
      <c r="N412" s="52"/>
      <c r="O412" s="52"/>
      <c r="P412" s="52"/>
      <c r="Q412" s="52"/>
      <c r="R412" s="52"/>
      <c r="S412" s="52"/>
    </row>
    <row r="413" spans="2:19" ht="15.6" x14ac:dyDescent="0.3">
      <c r="B413" s="52"/>
      <c r="C413" s="52"/>
      <c r="D413" s="52"/>
      <c r="E413" s="52"/>
      <c r="F413" s="52"/>
      <c r="G413" s="52"/>
      <c r="H413" s="52"/>
      <c r="I413" s="52"/>
      <c r="J413" s="52"/>
      <c r="K413" s="52"/>
      <c r="L413" s="52"/>
      <c r="M413" s="52"/>
      <c r="N413" s="52"/>
      <c r="O413" s="52"/>
      <c r="P413" s="52"/>
      <c r="Q413" s="52"/>
      <c r="R413" s="52"/>
      <c r="S413" s="52"/>
    </row>
    <row r="414" spans="2:19" ht="15.6" x14ac:dyDescent="0.3">
      <c r="B414" s="52"/>
      <c r="C414" s="52"/>
      <c r="D414" s="52"/>
      <c r="E414" s="52"/>
      <c r="F414" s="52"/>
      <c r="G414" s="52"/>
      <c r="H414" s="52"/>
      <c r="I414" s="52"/>
      <c r="J414" s="52"/>
      <c r="K414" s="52"/>
      <c r="L414" s="52"/>
      <c r="M414" s="52"/>
      <c r="N414" s="52"/>
      <c r="O414" s="52"/>
      <c r="P414" s="52"/>
      <c r="Q414" s="52"/>
      <c r="R414" s="52"/>
      <c r="S414" s="52"/>
    </row>
    <row r="415" spans="2:19" ht="15.6" x14ac:dyDescent="0.3">
      <c r="B415" s="52"/>
      <c r="C415" s="52"/>
      <c r="D415" s="52"/>
      <c r="E415" s="52"/>
      <c r="F415" s="52"/>
      <c r="G415" s="52"/>
      <c r="H415" s="52"/>
      <c r="I415" s="52"/>
      <c r="J415" s="52"/>
      <c r="K415" s="52"/>
      <c r="L415" s="52"/>
      <c r="M415" s="52"/>
      <c r="N415" s="52"/>
      <c r="O415" s="52"/>
      <c r="P415" s="52"/>
      <c r="Q415" s="52"/>
      <c r="R415" s="52"/>
      <c r="S415" s="52"/>
    </row>
    <row r="416" spans="2:19" ht="15.6" x14ac:dyDescent="0.3">
      <c r="B416" s="52"/>
      <c r="C416" s="52"/>
      <c r="D416" s="52"/>
      <c r="E416" s="52"/>
      <c r="F416" s="52"/>
      <c r="G416" s="52"/>
      <c r="H416" s="52"/>
      <c r="I416" s="52"/>
      <c r="J416" s="52"/>
      <c r="K416" s="52"/>
      <c r="L416" s="52"/>
      <c r="M416" s="52"/>
      <c r="N416" s="52"/>
      <c r="O416" s="52"/>
      <c r="P416" s="52"/>
      <c r="Q416" s="52"/>
      <c r="R416" s="52"/>
      <c r="S416" s="52"/>
    </row>
    <row r="417" spans="2:19" ht="15.6" x14ac:dyDescent="0.3">
      <c r="B417" s="52"/>
      <c r="C417" s="52"/>
      <c r="D417" s="52"/>
      <c r="E417" s="52"/>
      <c r="F417" s="52"/>
      <c r="G417" s="52"/>
      <c r="H417" s="52"/>
      <c r="I417" s="52"/>
      <c r="J417" s="52"/>
      <c r="K417" s="52"/>
      <c r="L417" s="52"/>
      <c r="M417" s="52"/>
      <c r="N417" s="52"/>
      <c r="O417" s="52"/>
      <c r="P417" s="52"/>
      <c r="Q417" s="52"/>
      <c r="R417" s="52"/>
      <c r="S417" s="52"/>
    </row>
    <row r="418" spans="2:19" ht="15.6" x14ac:dyDescent="0.3">
      <c r="B418" s="52"/>
      <c r="C418" s="52"/>
      <c r="D418" s="52"/>
      <c r="E418" s="52"/>
      <c r="F418" s="52"/>
      <c r="G418" s="52"/>
      <c r="H418" s="52"/>
      <c r="I418" s="52"/>
      <c r="J418" s="52"/>
      <c r="K418" s="52"/>
      <c r="L418" s="52"/>
      <c r="M418" s="52"/>
      <c r="N418" s="52"/>
      <c r="O418" s="52"/>
      <c r="P418" s="52"/>
      <c r="Q418" s="52"/>
      <c r="R418" s="52"/>
      <c r="S418" s="52"/>
    </row>
    <row r="419" spans="2:19" ht="15.6" x14ac:dyDescent="0.3">
      <c r="B419" s="52"/>
      <c r="C419" s="52"/>
      <c r="D419" s="52"/>
      <c r="E419" s="52"/>
      <c r="F419" s="52"/>
      <c r="G419" s="52"/>
      <c r="H419" s="52"/>
      <c r="I419" s="52"/>
      <c r="J419" s="52"/>
      <c r="K419" s="52"/>
      <c r="L419" s="52"/>
      <c r="M419" s="52"/>
      <c r="N419" s="52"/>
      <c r="O419" s="52"/>
      <c r="P419" s="52"/>
      <c r="Q419" s="52"/>
      <c r="R419" s="52"/>
      <c r="S419" s="52"/>
    </row>
    <row r="420" spans="2:19" ht="15.6" x14ac:dyDescent="0.3">
      <c r="B420" s="52"/>
      <c r="C420" s="52"/>
      <c r="D420" s="52"/>
      <c r="E420" s="52"/>
      <c r="F420" s="52"/>
      <c r="G420" s="52"/>
      <c r="H420" s="52"/>
      <c r="I420" s="52"/>
      <c r="J420" s="52"/>
      <c r="K420" s="52"/>
      <c r="L420" s="52"/>
      <c r="M420" s="52"/>
      <c r="N420" s="52"/>
      <c r="O420" s="52"/>
      <c r="P420" s="52"/>
      <c r="Q420" s="52"/>
      <c r="R420" s="52"/>
      <c r="S420" s="52"/>
    </row>
    <row r="421" spans="2:19" ht="15.6" x14ac:dyDescent="0.3">
      <c r="B421" s="52"/>
      <c r="C421" s="52"/>
      <c r="D421" s="52"/>
      <c r="E421" s="52"/>
      <c r="F421" s="52"/>
      <c r="G421" s="52"/>
      <c r="H421" s="52"/>
      <c r="I421" s="52"/>
      <c r="J421" s="52"/>
      <c r="K421" s="52"/>
      <c r="L421" s="52"/>
      <c r="M421" s="52"/>
      <c r="N421" s="52"/>
      <c r="O421" s="52"/>
      <c r="P421" s="52"/>
      <c r="Q421" s="52"/>
      <c r="R421" s="52"/>
      <c r="S421" s="52"/>
    </row>
    <row r="422" spans="2:19" ht="15.6" x14ac:dyDescent="0.3">
      <c r="B422" s="52"/>
      <c r="C422" s="52"/>
      <c r="D422" s="52"/>
      <c r="E422" s="52"/>
      <c r="F422" s="52"/>
      <c r="G422" s="52"/>
      <c r="H422" s="52"/>
      <c r="I422" s="52"/>
      <c r="J422" s="52"/>
      <c r="K422" s="52"/>
      <c r="L422" s="52"/>
      <c r="M422" s="52"/>
      <c r="N422" s="52"/>
      <c r="O422" s="52"/>
      <c r="P422" s="52"/>
      <c r="Q422" s="52"/>
      <c r="R422" s="52"/>
      <c r="S422" s="52"/>
    </row>
    <row r="423" spans="2:19" ht="15.6" x14ac:dyDescent="0.3">
      <c r="B423" s="52"/>
      <c r="C423" s="52"/>
      <c r="D423" s="52"/>
      <c r="E423" s="52"/>
      <c r="F423" s="52"/>
      <c r="G423" s="52"/>
      <c r="H423" s="52"/>
      <c r="I423" s="52"/>
      <c r="J423" s="52"/>
      <c r="K423" s="52"/>
      <c r="L423" s="52"/>
      <c r="M423" s="52"/>
      <c r="N423" s="52"/>
      <c r="O423" s="52"/>
      <c r="P423" s="52"/>
      <c r="Q423" s="52"/>
      <c r="R423" s="52"/>
      <c r="S423" s="52"/>
    </row>
    <row r="424" spans="2:19" ht="15.6" x14ac:dyDescent="0.3">
      <c r="B424" s="52"/>
      <c r="C424" s="52"/>
      <c r="D424" s="52"/>
      <c r="E424" s="52"/>
      <c r="F424" s="52"/>
      <c r="G424" s="52"/>
      <c r="H424" s="52"/>
      <c r="I424" s="52"/>
      <c r="J424" s="52"/>
      <c r="K424" s="52"/>
      <c r="L424" s="52"/>
      <c r="M424" s="52"/>
      <c r="N424" s="52"/>
      <c r="O424" s="52"/>
      <c r="P424" s="52"/>
      <c r="Q424" s="52"/>
      <c r="R424" s="52"/>
      <c r="S424" s="52"/>
    </row>
    <row r="425" spans="2:19" ht="15.6" x14ac:dyDescent="0.3">
      <c r="B425" s="52"/>
      <c r="C425" s="52"/>
      <c r="D425" s="52"/>
      <c r="E425" s="52"/>
      <c r="F425" s="52"/>
      <c r="G425" s="52"/>
      <c r="H425" s="52"/>
      <c r="I425" s="52"/>
      <c r="J425" s="52"/>
      <c r="K425" s="52"/>
      <c r="L425" s="52"/>
      <c r="M425" s="52"/>
      <c r="N425" s="52"/>
      <c r="O425" s="52"/>
      <c r="P425" s="52"/>
      <c r="Q425" s="52"/>
      <c r="R425" s="52"/>
      <c r="S425" s="52"/>
    </row>
    <row r="426" spans="2:19" ht="15.6" x14ac:dyDescent="0.3">
      <c r="B426" s="52"/>
      <c r="C426" s="52"/>
      <c r="D426" s="52"/>
      <c r="E426" s="52"/>
      <c r="F426" s="52"/>
      <c r="G426" s="52"/>
      <c r="H426" s="52"/>
      <c r="I426" s="52"/>
      <c r="J426" s="52"/>
      <c r="K426" s="52"/>
      <c r="L426" s="52"/>
      <c r="M426" s="52"/>
      <c r="N426" s="52"/>
      <c r="O426" s="52"/>
      <c r="P426" s="52"/>
      <c r="Q426" s="52"/>
      <c r="R426" s="52"/>
      <c r="S426" s="52"/>
    </row>
    <row r="427" spans="2:19" ht="15.6" x14ac:dyDescent="0.3">
      <c r="B427" s="52"/>
      <c r="C427" s="52"/>
      <c r="D427" s="52"/>
      <c r="E427" s="52"/>
      <c r="F427" s="52"/>
      <c r="G427" s="52"/>
      <c r="H427" s="52"/>
      <c r="I427" s="52"/>
      <c r="J427" s="52"/>
      <c r="K427" s="52"/>
      <c r="L427" s="52"/>
      <c r="M427" s="52"/>
      <c r="N427" s="52"/>
      <c r="O427" s="52"/>
      <c r="P427" s="52"/>
      <c r="Q427" s="52"/>
      <c r="R427" s="52"/>
      <c r="S427" s="52"/>
    </row>
    <row r="428" spans="2:19" ht="15.6" x14ac:dyDescent="0.3">
      <c r="B428" s="52"/>
      <c r="C428" s="52"/>
      <c r="D428" s="52"/>
      <c r="E428" s="52"/>
      <c r="F428" s="52"/>
      <c r="G428" s="52"/>
      <c r="H428" s="52"/>
      <c r="I428" s="52"/>
      <c r="J428" s="52"/>
      <c r="K428" s="52"/>
      <c r="L428" s="52"/>
      <c r="M428" s="52"/>
      <c r="N428" s="52"/>
      <c r="O428" s="52"/>
      <c r="P428" s="52"/>
      <c r="Q428" s="52"/>
      <c r="R428" s="52"/>
      <c r="S428" s="52"/>
    </row>
    <row r="429" spans="2:19" ht="15.6" x14ac:dyDescent="0.3">
      <c r="B429" s="52"/>
      <c r="C429" s="52"/>
      <c r="D429" s="52"/>
      <c r="E429" s="52"/>
      <c r="F429" s="52"/>
      <c r="G429" s="52"/>
      <c r="H429" s="52"/>
      <c r="I429" s="52"/>
      <c r="J429" s="52"/>
      <c r="K429" s="52"/>
      <c r="L429" s="52"/>
      <c r="M429" s="52"/>
      <c r="N429" s="52"/>
      <c r="O429" s="52"/>
      <c r="P429" s="52"/>
      <c r="Q429" s="52"/>
      <c r="R429" s="52"/>
      <c r="S429" s="52"/>
    </row>
    <row r="430" spans="2:19" ht="15.6" x14ac:dyDescent="0.3">
      <c r="B430" s="52"/>
      <c r="C430" s="52"/>
      <c r="D430" s="52"/>
      <c r="E430" s="52"/>
      <c r="F430" s="52"/>
      <c r="G430" s="52"/>
      <c r="H430" s="52"/>
      <c r="I430" s="52"/>
      <c r="J430" s="52"/>
      <c r="K430" s="52"/>
      <c r="L430" s="52"/>
      <c r="M430" s="52"/>
      <c r="N430" s="52"/>
      <c r="O430" s="52"/>
      <c r="P430" s="52"/>
      <c r="Q430" s="52"/>
      <c r="R430" s="52"/>
      <c r="S430" s="52"/>
    </row>
    <row r="431" spans="2:19" ht="15.6" x14ac:dyDescent="0.3">
      <c r="B431" s="52"/>
      <c r="C431" s="52"/>
      <c r="D431" s="52"/>
      <c r="E431" s="52"/>
      <c r="F431" s="52"/>
      <c r="G431" s="52"/>
      <c r="H431" s="52"/>
      <c r="I431" s="52"/>
      <c r="J431" s="52"/>
      <c r="K431" s="52"/>
      <c r="L431" s="52"/>
      <c r="M431" s="52"/>
      <c r="N431" s="52"/>
      <c r="O431" s="52"/>
      <c r="P431" s="52"/>
      <c r="Q431" s="52"/>
      <c r="R431" s="52"/>
      <c r="S431" s="52"/>
    </row>
    <row r="432" spans="2:19" ht="15.6" x14ac:dyDescent="0.3">
      <c r="B432" s="52"/>
      <c r="C432" s="52"/>
      <c r="D432" s="52"/>
      <c r="E432" s="52"/>
      <c r="F432" s="52"/>
      <c r="G432" s="52"/>
      <c r="H432" s="52"/>
      <c r="I432" s="52"/>
      <c r="J432" s="52"/>
      <c r="K432" s="52"/>
      <c r="L432" s="52"/>
      <c r="M432" s="52"/>
      <c r="N432" s="52"/>
      <c r="O432" s="52"/>
      <c r="P432" s="52"/>
      <c r="Q432" s="52"/>
      <c r="R432" s="52"/>
      <c r="S432" s="52"/>
    </row>
    <row r="433" spans="2:19" ht="15.6" x14ac:dyDescent="0.3">
      <c r="B433" s="52"/>
      <c r="C433" s="52"/>
      <c r="D433" s="52"/>
      <c r="E433" s="52"/>
      <c r="F433" s="52"/>
      <c r="G433" s="52"/>
      <c r="H433" s="52"/>
      <c r="I433" s="52"/>
      <c r="J433" s="52"/>
      <c r="K433" s="52"/>
      <c r="L433" s="52"/>
      <c r="M433" s="52"/>
      <c r="N433" s="52"/>
      <c r="O433" s="52"/>
      <c r="P433" s="52"/>
      <c r="Q433" s="52"/>
      <c r="R433" s="52"/>
      <c r="S433" s="52"/>
    </row>
    <row r="434" spans="2:19" ht="15.6" x14ac:dyDescent="0.3">
      <c r="B434" s="52"/>
      <c r="C434" s="52"/>
      <c r="D434" s="52"/>
      <c r="E434" s="52"/>
      <c r="F434" s="52"/>
      <c r="G434" s="52"/>
      <c r="H434" s="52"/>
      <c r="I434" s="52"/>
      <c r="J434" s="52"/>
      <c r="K434" s="52"/>
      <c r="L434" s="52"/>
      <c r="M434" s="52"/>
      <c r="N434" s="52"/>
      <c r="O434" s="52"/>
      <c r="P434" s="52"/>
      <c r="Q434" s="52"/>
      <c r="R434" s="52"/>
      <c r="S434" s="52"/>
    </row>
    <row r="435" spans="2:19" ht="15.6" x14ac:dyDescent="0.3">
      <c r="B435" s="52"/>
      <c r="C435" s="52"/>
      <c r="D435" s="52"/>
      <c r="E435" s="52"/>
      <c r="F435" s="52"/>
      <c r="G435" s="52"/>
      <c r="H435" s="52"/>
      <c r="I435" s="52"/>
      <c r="J435" s="52"/>
      <c r="K435" s="52"/>
      <c r="L435" s="52"/>
      <c r="M435" s="52"/>
      <c r="N435" s="52"/>
      <c r="O435" s="52"/>
      <c r="P435" s="52"/>
      <c r="Q435" s="52"/>
      <c r="R435" s="52"/>
      <c r="S435" s="52"/>
    </row>
    <row r="436" spans="2:19" ht="15.6" x14ac:dyDescent="0.3">
      <c r="B436" s="52"/>
      <c r="C436" s="52"/>
      <c r="D436" s="52"/>
      <c r="E436" s="52"/>
      <c r="F436" s="52"/>
      <c r="G436" s="52"/>
      <c r="H436" s="52"/>
      <c r="I436" s="52"/>
      <c r="J436" s="52"/>
      <c r="K436" s="52"/>
      <c r="L436" s="52"/>
      <c r="M436" s="52"/>
      <c r="N436" s="52"/>
      <c r="O436" s="52"/>
      <c r="P436" s="52"/>
      <c r="Q436" s="52"/>
      <c r="R436" s="52"/>
      <c r="S436" s="52"/>
    </row>
    <row r="437" spans="2:19" ht="15.6" x14ac:dyDescent="0.3">
      <c r="B437" s="52"/>
      <c r="C437" s="52"/>
      <c r="D437" s="52"/>
      <c r="E437" s="52"/>
      <c r="F437" s="52"/>
      <c r="G437" s="52"/>
      <c r="H437" s="52"/>
      <c r="I437" s="52"/>
      <c r="J437" s="52"/>
      <c r="K437" s="52"/>
      <c r="L437" s="52"/>
      <c r="M437" s="52"/>
      <c r="N437" s="52"/>
      <c r="O437" s="52"/>
      <c r="P437" s="52"/>
      <c r="Q437" s="52"/>
      <c r="R437" s="52"/>
      <c r="S437" s="52"/>
    </row>
    <row r="438" spans="2:19" ht="15.6" x14ac:dyDescent="0.3">
      <c r="B438" s="52"/>
      <c r="C438" s="52"/>
      <c r="D438" s="52"/>
      <c r="E438" s="52"/>
      <c r="F438" s="52"/>
      <c r="G438" s="52"/>
      <c r="H438" s="52"/>
      <c r="I438" s="52"/>
      <c r="J438" s="52"/>
      <c r="K438" s="52"/>
      <c r="L438" s="52"/>
      <c r="M438" s="52"/>
      <c r="N438" s="52"/>
      <c r="O438" s="52"/>
      <c r="P438" s="52"/>
      <c r="Q438" s="52"/>
      <c r="R438" s="52"/>
      <c r="S438" s="52"/>
    </row>
    <row r="439" spans="2:19" ht="15.6" x14ac:dyDescent="0.3">
      <c r="B439" s="52"/>
      <c r="C439" s="52"/>
      <c r="D439" s="52"/>
      <c r="E439" s="52"/>
      <c r="F439" s="52"/>
      <c r="G439" s="52"/>
      <c r="H439" s="52"/>
      <c r="I439" s="52"/>
      <c r="J439" s="52"/>
      <c r="K439" s="52"/>
      <c r="L439" s="52"/>
      <c r="M439" s="52"/>
      <c r="N439" s="52"/>
      <c r="O439" s="52"/>
      <c r="P439" s="52"/>
      <c r="Q439" s="52"/>
      <c r="R439" s="52"/>
      <c r="S439" s="52"/>
    </row>
    <row r="440" spans="2:19" ht="15.6" x14ac:dyDescent="0.3">
      <c r="B440" s="52"/>
      <c r="C440" s="52"/>
      <c r="D440" s="52"/>
      <c r="E440" s="52"/>
      <c r="F440" s="52"/>
      <c r="G440" s="52"/>
      <c r="H440" s="52"/>
      <c r="I440" s="52"/>
      <c r="J440" s="52"/>
      <c r="K440" s="52"/>
      <c r="L440" s="52"/>
      <c r="M440" s="52"/>
      <c r="N440" s="52"/>
      <c r="O440" s="52"/>
      <c r="P440" s="52"/>
      <c r="Q440" s="52"/>
      <c r="R440" s="52"/>
      <c r="S440" s="52"/>
    </row>
    <row r="441" spans="2:19" ht="15.6" x14ac:dyDescent="0.3">
      <c r="B441" s="52"/>
      <c r="C441" s="52"/>
      <c r="D441" s="52"/>
      <c r="E441" s="52"/>
      <c r="F441" s="52"/>
      <c r="G441" s="52"/>
      <c r="H441" s="52"/>
      <c r="I441" s="52"/>
      <c r="J441" s="52"/>
      <c r="K441" s="52"/>
      <c r="L441" s="52"/>
      <c r="M441" s="52"/>
      <c r="N441" s="52"/>
      <c r="O441" s="52"/>
      <c r="P441" s="52"/>
      <c r="Q441" s="52"/>
      <c r="R441" s="52"/>
      <c r="S441" s="52"/>
    </row>
    <row r="442" spans="2:19" ht="15.6" x14ac:dyDescent="0.3">
      <c r="B442" s="52"/>
      <c r="C442" s="52"/>
      <c r="D442" s="52"/>
      <c r="E442" s="52"/>
      <c r="F442" s="52"/>
      <c r="G442" s="52"/>
      <c r="H442" s="52"/>
      <c r="I442" s="52"/>
      <c r="J442" s="52"/>
      <c r="K442" s="52"/>
      <c r="L442" s="52"/>
      <c r="M442" s="52"/>
      <c r="N442" s="52"/>
      <c r="O442" s="52"/>
      <c r="P442" s="52"/>
      <c r="Q442" s="52"/>
      <c r="R442" s="52"/>
      <c r="S442" s="52"/>
    </row>
    <row r="443" spans="2:19" ht="15.6" x14ac:dyDescent="0.3">
      <c r="B443" s="52"/>
      <c r="C443" s="52"/>
      <c r="D443" s="52"/>
      <c r="E443" s="52"/>
      <c r="F443" s="52"/>
      <c r="G443" s="52"/>
      <c r="H443" s="52"/>
      <c r="I443" s="52"/>
      <c r="J443" s="52"/>
      <c r="K443" s="52"/>
      <c r="L443" s="52"/>
      <c r="M443" s="52"/>
      <c r="N443" s="52"/>
      <c r="O443" s="52"/>
      <c r="P443" s="52"/>
      <c r="Q443" s="52"/>
      <c r="R443" s="52"/>
      <c r="S443" s="52"/>
    </row>
    <row r="444" spans="2:19" ht="15.6" x14ac:dyDescent="0.3">
      <c r="B444" s="52"/>
      <c r="C444" s="52"/>
      <c r="D444" s="52"/>
      <c r="E444" s="52"/>
      <c r="F444" s="52"/>
      <c r="G444" s="52"/>
      <c r="H444" s="52"/>
      <c r="I444" s="52"/>
      <c r="J444" s="52"/>
      <c r="K444" s="52"/>
      <c r="L444" s="52"/>
      <c r="M444" s="52"/>
      <c r="N444" s="52"/>
      <c r="O444" s="52"/>
      <c r="P444" s="52"/>
      <c r="Q444" s="52"/>
      <c r="R444" s="52"/>
      <c r="S444" s="52"/>
    </row>
    <row r="445" spans="2:19" ht="15.6" x14ac:dyDescent="0.3">
      <c r="B445" s="52"/>
      <c r="C445" s="52"/>
      <c r="D445" s="52"/>
      <c r="E445" s="52"/>
      <c r="F445" s="52"/>
      <c r="G445" s="52"/>
      <c r="H445" s="52"/>
      <c r="I445" s="52"/>
      <c r="J445" s="52"/>
      <c r="K445" s="52"/>
      <c r="L445" s="52"/>
      <c r="M445" s="52"/>
      <c r="N445" s="52"/>
      <c r="O445" s="52"/>
      <c r="P445" s="52"/>
      <c r="Q445" s="52"/>
      <c r="R445" s="52"/>
      <c r="S445" s="52"/>
    </row>
    <row r="446" spans="2:19" ht="15.6" x14ac:dyDescent="0.3">
      <c r="B446" s="52"/>
      <c r="C446" s="52"/>
      <c r="D446" s="52"/>
      <c r="E446" s="52"/>
      <c r="F446" s="52"/>
      <c r="G446" s="52"/>
      <c r="H446" s="52"/>
      <c r="I446" s="52"/>
      <c r="J446" s="52"/>
      <c r="K446" s="52"/>
      <c r="L446" s="52"/>
      <c r="M446" s="52"/>
      <c r="N446" s="52"/>
      <c r="O446" s="52"/>
      <c r="P446" s="52"/>
      <c r="Q446" s="52"/>
      <c r="R446" s="52"/>
      <c r="S446" s="52"/>
    </row>
    <row r="447" spans="2:19" ht="15.6" x14ac:dyDescent="0.3">
      <c r="B447" s="52"/>
      <c r="C447" s="52"/>
      <c r="D447" s="52"/>
      <c r="E447" s="52"/>
      <c r="F447" s="52"/>
      <c r="G447" s="52"/>
      <c r="H447" s="52"/>
      <c r="I447" s="52"/>
      <c r="J447" s="52"/>
      <c r="K447" s="52"/>
      <c r="L447" s="52"/>
      <c r="M447" s="52"/>
      <c r="N447" s="52"/>
      <c r="O447" s="52"/>
      <c r="P447" s="52"/>
      <c r="Q447" s="52"/>
      <c r="R447" s="52"/>
      <c r="S447" s="52"/>
    </row>
    <row r="448" spans="2:19" ht="15.6" x14ac:dyDescent="0.3">
      <c r="B448" s="52"/>
      <c r="C448" s="52"/>
      <c r="D448" s="52"/>
      <c r="E448" s="52"/>
      <c r="F448" s="52"/>
      <c r="G448" s="52"/>
      <c r="H448" s="52"/>
      <c r="I448" s="52"/>
      <c r="J448" s="52"/>
      <c r="K448" s="52"/>
      <c r="L448" s="52"/>
      <c r="M448" s="52"/>
      <c r="N448" s="52"/>
      <c r="O448" s="52"/>
      <c r="P448" s="52"/>
      <c r="Q448" s="52"/>
      <c r="R448" s="52"/>
      <c r="S448" s="52"/>
    </row>
    <row r="449" spans="2:19" ht="15.6" x14ac:dyDescent="0.3">
      <c r="B449" s="52"/>
      <c r="C449" s="52"/>
      <c r="D449" s="52"/>
      <c r="E449" s="52"/>
      <c r="F449" s="52"/>
      <c r="G449" s="52"/>
      <c r="H449" s="52"/>
      <c r="I449" s="52"/>
      <c r="J449" s="52"/>
      <c r="K449" s="52"/>
      <c r="L449" s="52"/>
      <c r="M449" s="52"/>
      <c r="N449" s="52"/>
      <c r="O449" s="52"/>
      <c r="P449" s="52"/>
      <c r="Q449" s="52"/>
      <c r="R449" s="52"/>
      <c r="S449" s="52"/>
    </row>
    <row r="450" spans="2:19" ht="15.6" x14ac:dyDescent="0.3">
      <c r="B450" s="52"/>
      <c r="C450" s="52"/>
      <c r="D450" s="52"/>
      <c r="E450" s="52"/>
      <c r="F450" s="52"/>
      <c r="G450" s="52"/>
      <c r="H450" s="52"/>
      <c r="I450" s="52"/>
      <c r="J450" s="52"/>
      <c r="K450" s="52"/>
      <c r="L450" s="52"/>
      <c r="M450" s="52"/>
      <c r="N450" s="52"/>
      <c r="O450" s="52"/>
      <c r="P450" s="52"/>
      <c r="Q450" s="52"/>
      <c r="R450" s="52"/>
      <c r="S450" s="52"/>
    </row>
    <row r="451" spans="2:19" ht="15.6" x14ac:dyDescent="0.3">
      <c r="B451" s="52"/>
      <c r="C451" s="52"/>
      <c r="D451" s="52"/>
      <c r="E451" s="52"/>
      <c r="F451" s="52"/>
      <c r="G451" s="52"/>
      <c r="H451" s="52"/>
      <c r="I451" s="52"/>
      <c r="J451" s="52"/>
      <c r="K451" s="52"/>
      <c r="L451" s="52"/>
      <c r="M451" s="52"/>
      <c r="N451" s="52"/>
      <c r="O451" s="52"/>
      <c r="P451" s="52"/>
      <c r="Q451" s="52"/>
      <c r="R451" s="52"/>
      <c r="S451" s="52"/>
    </row>
    <row r="452" spans="2:19" ht="15.6" x14ac:dyDescent="0.3">
      <c r="B452" s="52"/>
      <c r="C452" s="52"/>
      <c r="D452" s="52"/>
      <c r="E452" s="52"/>
      <c r="F452" s="52"/>
      <c r="G452" s="52"/>
      <c r="H452" s="52"/>
      <c r="I452" s="52"/>
      <c r="J452" s="52"/>
      <c r="K452" s="52"/>
      <c r="L452" s="52"/>
      <c r="M452" s="52"/>
      <c r="N452" s="52"/>
      <c r="O452" s="52"/>
      <c r="P452" s="52"/>
      <c r="Q452" s="52"/>
      <c r="R452" s="52"/>
      <c r="S452" s="52"/>
    </row>
    <row r="453" spans="2:19" ht="15.6" x14ac:dyDescent="0.3">
      <c r="B453" s="52"/>
      <c r="C453" s="52"/>
      <c r="D453" s="52"/>
      <c r="E453" s="52"/>
      <c r="F453" s="52"/>
      <c r="G453" s="52"/>
      <c r="H453" s="52"/>
      <c r="I453" s="52"/>
      <c r="J453" s="52"/>
      <c r="K453" s="52"/>
      <c r="L453" s="52"/>
      <c r="M453" s="52"/>
      <c r="N453" s="52"/>
      <c r="O453" s="52"/>
      <c r="P453" s="52"/>
      <c r="Q453" s="52"/>
      <c r="R453" s="52"/>
      <c r="S453" s="52"/>
    </row>
    <row r="454" spans="2:19" ht="15.6" x14ac:dyDescent="0.3">
      <c r="B454" s="52"/>
      <c r="C454" s="52"/>
      <c r="D454" s="52"/>
      <c r="E454" s="52"/>
      <c r="F454" s="52"/>
      <c r="G454" s="52"/>
      <c r="H454" s="52"/>
      <c r="I454" s="52"/>
      <c r="J454" s="52"/>
      <c r="K454" s="52"/>
      <c r="L454" s="52"/>
      <c r="M454" s="52"/>
      <c r="N454" s="52"/>
      <c r="O454" s="52"/>
      <c r="P454" s="52"/>
      <c r="Q454" s="52"/>
      <c r="R454" s="52"/>
      <c r="S454" s="52"/>
    </row>
    <row r="455" spans="2:19" ht="15.6" x14ac:dyDescent="0.3">
      <c r="B455" s="52"/>
      <c r="C455" s="52"/>
      <c r="D455" s="52"/>
      <c r="E455" s="52"/>
      <c r="F455" s="52"/>
      <c r="G455" s="52"/>
      <c r="H455" s="52"/>
      <c r="I455" s="52"/>
      <c r="J455" s="52"/>
      <c r="K455" s="52"/>
      <c r="L455" s="52"/>
      <c r="M455" s="52"/>
      <c r="N455" s="52"/>
      <c r="O455" s="52"/>
      <c r="P455" s="52"/>
      <c r="Q455" s="52"/>
      <c r="R455" s="52"/>
      <c r="S455" s="52"/>
    </row>
    <row r="456" spans="2:19" ht="15.6" x14ac:dyDescent="0.3">
      <c r="B456" s="52"/>
      <c r="C456" s="52"/>
      <c r="D456" s="52"/>
      <c r="E456" s="52"/>
      <c r="F456" s="52"/>
      <c r="G456" s="52"/>
      <c r="H456" s="52"/>
      <c r="I456" s="52"/>
      <c r="J456" s="52"/>
      <c r="K456" s="52"/>
      <c r="L456" s="52"/>
      <c r="M456" s="52"/>
      <c r="N456" s="52"/>
      <c r="O456" s="52"/>
      <c r="P456" s="52"/>
      <c r="Q456" s="52"/>
      <c r="R456" s="52"/>
      <c r="S456" s="52"/>
    </row>
    <row r="457" spans="2:19" ht="15.6" x14ac:dyDescent="0.3">
      <c r="B457" s="52"/>
      <c r="C457" s="52"/>
      <c r="D457" s="52"/>
      <c r="E457" s="52"/>
      <c r="F457" s="52"/>
      <c r="G457" s="52"/>
      <c r="H457" s="52"/>
      <c r="I457" s="52"/>
      <c r="J457" s="52"/>
      <c r="K457" s="52"/>
      <c r="L457" s="52"/>
      <c r="M457" s="52"/>
      <c r="N457" s="52"/>
      <c r="O457" s="52"/>
      <c r="P457" s="52"/>
      <c r="Q457" s="52"/>
      <c r="R457" s="52"/>
      <c r="S457" s="52"/>
    </row>
    <row r="458" spans="2:19" ht="15.6" x14ac:dyDescent="0.3">
      <c r="B458" s="52"/>
      <c r="C458" s="52"/>
      <c r="D458" s="52"/>
      <c r="E458" s="52"/>
      <c r="F458" s="52"/>
      <c r="G458" s="52"/>
      <c r="H458" s="52"/>
      <c r="I458" s="52"/>
      <c r="J458" s="52"/>
      <c r="K458" s="52"/>
      <c r="L458" s="52"/>
      <c r="M458" s="52"/>
      <c r="N458" s="52"/>
      <c r="O458" s="52"/>
      <c r="P458" s="52"/>
      <c r="Q458" s="52"/>
      <c r="R458" s="52"/>
      <c r="S458" s="52"/>
    </row>
    <row r="459" spans="2:19" ht="15.6" x14ac:dyDescent="0.3">
      <c r="B459" s="52"/>
      <c r="C459" s="52"/>
      <c r="D459" s="52"/>
      <c r="E459" s="52"/>
      <c r="F459" s="52"/>
      <c r="G459" s="52"/>
      <c r="H459" s="52"/>
      <c r="I459" s="52"/>
      <c r="J459" s="52"/>
      <c r="K459" s="52"/>
      <c r="L459" s="52"/>
      <c r="M459" s="52"/>
      <c r="N459" s="52"/>
      <c r="O459" s="52"/>
      <c r="P459" s="52"/>
      <c r="Q459" s="52"/>
      <c r="R459" s="52"/>
      <c r="S459" s="52"/>
    </row>
    <row r="460" spans="2:19" ht="15.6" x14ac:dyDescent="0.3">
      <c r="B460" s="52"/>
      <c r="C460" s="52"/>
      <c r="D460" s="52"/>
      <c r="E460" s="52"/>
      <c r="F460" s="52"/>
      <c r="G460" s="52"/>
      <c r="H460" s="52"/>
      <c r="I460" s="52"/>
      <c r="J460" s="52"/>
      <c r="K460" s="52"/>
      <c r="L460" s="52"/>
      <c r="M460" s="52"/>
      <c r="N460" s="52"/>
      <c r="O460" s="52"/>
      <c r="P460" s="52"/>
      <c r="Q460" s="52"/>
      <c r="R460" s="52"/>
      <c r="S460" s="52"/>
    </row>
    <row r="461" spans="2:19" ht="15.6" x14ac:dyDescent="0.3">
      <c r="B461" s="52"/>
      <c r="C461" s="52"/>
      <c r="D461" s="52"/>
      <c r="E461" s="52"/>
      <c r="F461" s="52"/>
      <c r="G461" s="52"/>
      <c r="H461" s="52"/>
      <c r="I461" s="52"/>
      <c r="J461" s="52"/>
      <c r="K461" s="52"/>
      <c r="L461" s="52"/>
      <c r="M461" s="52"/>
      <c r="N461" s="52"/>
      <c r="O461" s="52"/>
      <c r="P461" s="52"/>
      <c r="Q461" s="52"/>
      <c r="R461" s="52"/>
      <c r="S461" s="52"/>
    </row>
    <row r="462" spans="2:19" ht="15.6" x14ac:dyDescent="0.3">
      <c r="B462" s="52"/>
      <c r="C462" s="52"/>
      <c r="D462" s="52"/>
      <c r="E462" s="52"/>
      <c r="F462" s="52"/>
      <c r="G462" s="52"/>
      <c r="H462" s="52"/>
      <c r="I462" s="52"/>
      <c r="J462" s="52"/>
      <c r="K462" s="52"/>
      <c r="L462" s="52"/>
      <c r="M462" s="52"/>
      <c r="N462" s="52"/>
      <c r="O462" s="52"/>
      <c r="P462" s="52"/>
      <c r="Q462" s="52"/>
      <c r="R462" s="52"/>
      <c r="S462" s="52"/>
    </row>
    <row r="463" spans="2:19" ht="15.6" x14ac:dyDescent="0.3">
      <c r="B463" s="52"/>
      <c r="C463" s="52"/>
      <c r="D463" s="52"/>
      <c r="E463" s="52"/>
      <c r="F463" s="52"/>
      <c r="G463" s="52"/>
      <c r="H463" s="52"/>
      <c r="I463" s="52"/>
      <c r="J463" s="52"/>
      <c r="K463" s="52"/>
      <c r="L463" s="52"/>
      <c r="M463" s="52"/>
      <c r="N463" s="52"/>
      <c r="O463" s="52"/>
      <c r="P463" s="52"/>
      <c r="Q463" s="52"/>
      <c r="R463" s="52"/>
      <c r="S463" s="52"/>
    </row>
    <row r="464" spans="2:19" ht="15.6" x14ac:dyDescent="0.3">
      <c r="B464" s="52"/>
      <c r="C464" s="52"/>
      <c r="D464" s="52"/>
      <c r="E464" s="52"/>
      <c r="F464" s="52"/>
      <c r="G464" s="52"/>
      <c r="H464" s="52"/>
      <c r="I464" s="52"/>
      <c r="J464" s="52"/>
      <c r="K464" s="52"/>
      <c r="L464" s="52"/>
      <c r="M464" s="52"/>
      <c r="N464" s="52"/>
      <c r="O464" s="52"/>
      <c r="P464" s="52"/>
      <c r="Q464" s="52"/>
      <c r="R464" s="52"/>
      <c r="S464" s="52"/>
    </row>
    <row r="465" spans="2:19" ht="15.6" x14ac:dyDescent="0.3">
      <c r="B465" s="52"/>
      <c r="C465" s="52"/>
      <c r="D465" s="52"/>
      <c r="E465" s="52"/>
      <c r="F465" s="52"/>
      <c r="G465" s="52"/>
      <c r="H465" s="52"/>
      <c r="I465" s="52"/>
      <c r="J465" s="52"/>
      <c r="K465" s="52"/>
      <c r="L465" s="52"/>
      <c r="M465" s="52"/>
      <c r="N465" s="52"/>
      <c r="O465" s="52"/>
      <c r="P465" s="52"/>
      <c r="Q465" s="52"/>
      <c r="R465" s="52"/>
      <c r="S465" s="52"/>
    </row>
    <row r="466" spans="2:19" ht="15.6" x14ac:dyDescent="0.3">
      <c r="B466" s="52"/>
      <c r="C466" s="52"/>
      <c r="D466" s="52"/>
      <c r="E466" s="52"/>
      <c r="F466" s="52"/>
      <c r="G466" s="52"/>
      <c r="H466" s="52"/>
      <c r="I466" s="52"/>
      <c r="J466" s="52"/>
      <c r="K466" s="52"/>
      <c r="L466" s="52"/>
      <c r="M466" s="52"/>
      <c r="N466" s="52"/>
      <c r="O466" s="52"/>
      <c r="P466" s="52"/>
      <c r="Q466" s="52"/>
      <c r="R466" s="52"/>
      <c r="S466" s="52"/>
    </row>
    <row r="467" spans="2:19" ht="15.6" x14ac:dyDescent="0.3">
      <c r="B467" s="52"/>
      <c r="C467" s="52"/>
      <c r="D467" s="52"/>
      <c r="E467" s="52"/>
      <c r="F467" s="52"/>
      <c r="G467" s="52"/>
      <c r="H467" s="52"/>
      <c r="I467" s="52"/>
      <c r="J467" s="52"/>
      <c r="K467" s="52"/>
      <c r="L467" s="52"/>
      <c r="M467" s="52"/>
      <c r="N467" s="52"/>
      <c r="O467" s="52"/>
      <c r="P467" s="52"/>
      <c r="Q467" s="52"/>
      <c r="R467" s="52"/>
      <c r="S467" s="52"/>
    </row>
    <row r="468" spans="2:19" ht="15.6" x14ac:dyDescent="0.3">
      <c r="B468" s="52"/>
      <c r="C468" s="52"/>
      <c r="D468" s="52"/>
      <c r="E468" s="52"/>
      <c r="F468" s="52"/>
      <c r="G468" s="52"/>
      <c r="H468" s="52"/>
      <c r="I468" s="52"/>
      <c r="J468" s="52"/>
      <c r="K468" s="52"/>
      <c r="L468" s="52"/>
      <c r="M468" s="52"/>
      <c r="N468" s="52"/>
      <c r="O468" s="52"/>
      <c r="P468" s="52"/>
      <c r="Q468" s="52"/>
      <c r="R468" s="52"/>
      <c r="S468" s="52"/>
    </row>
    <row r="469" spans="2:19" ht="15.6" x14ac:dyDescent="0.3">
      <c r="B469" s="52"/>
      <c r="C469" s="52"/>
      <c r="D469" s="52"/>
      <c r="E469" s="52"/>
      <c r="F469" s="52"/>
      <c r="G469" s="52"/>
      <c r="H469" s="52"/>
      <c r="I469" s="52"/>
      <c r="J469" s="52"/>
      <c r="K469" s="52"/>
      <c r="L469" s="52"/>
      <c r="M469" s="52"/>
      <c r="N469" s="52"/>
      <c r="O469" s="52"/>
      <c r="P469" s="52"/>
      <c r="Q469" s="52"/>
      <c r="R469" s="52"/>
      <c r="S469" s="52"/>
    </row>
    <row r="470" spans="2:19" ht="15.6" x14ac:dyDescent="0.3">
      <c r="B470" s="52"/>
      <c r="C470" s="52"/>
      <c r="D470" s="52"/>
      <c r="E470" s="52"/>
      <c r="F470" s="52"/>
      <c r="G470" s="52"/>
      <c r="H470" s="52"/>
      <c r="I470" s="52"/>
      <c r="J470" s="52"/>
      <c r="K470" s="52"/>
      <c r="L470" s="52"/>
      <c r="M470" s="52"/>
      <c r="N470" s="52"/>
      <c r="O470" s="52"/>
      <c r="P470" s="52"/>
      <c r="Q470" s="52"/>
      <c r="R470" s="52"/>
      <c r="S470" s="52"/>
    </row>
    <row r="471" spans="2:19" ht="15.6" x14ac:dyDescent="0.3">
      <c r="B471" s="52"/>
      <c r="C471" s="52"/>
      <c r="D471" s="52"/>
      <c r="E471" s="52"/>
      <c r="F471" s="52"/>
      <c r="G471" s="52"/>
      <c r="H471" s="52"/>
      <c r="I471" s="52"/>
      <c r="J471" s="52"/>
      <c r="K471" s="52"/>
      <c r="L471" s="52"/>
      <c r="M471" s="52"/>
      <c r="N471" s="52"/>
      <c r="O471" s="52"/>
      <c r="P471" s="52"/>
      <c r="Q471" s="52"/>
      <c r="R471" s="52"/>
      <c r="S471" s="52"/>
    </row>
    <row r="472" spans="2:19" ht="15.6" x14ac:dyDescent="0.3">
      <c r="B472" s="52"/>
      <c r="C472" s="52"/>
      <c r="D472" s="52"/>
      <c r="E472" s="52"/>
      <c r="F472" s="52"/>
      <c r="G472" s="52"/>
      <c r="H472" s="52"/>
      <c r="I472" s="52"/>
      <c r="J472" s="52"/>
      <c r="K472" s="52"/>
      <c r="L472" s="52"/>
      <c r="M472" s="52"/>
      <c r="N472" s="52"/>
      <c r="O472" s="52"/>
      <c r="P472" s="52"/>
      <c r="Q472" s="52"/>
      <c r="R472" s="52"/>
      <c r="S472" s="52"/>
    </row>
    <row r="473" spans="2:19" ht="15.6" x14ac:dyDescent="0.3">
      <c r="B473" s="52"/>
      <c r="C473" s="52"/>
      <c r="D473" s="52"/>
      <c r="E473" s="52"/>
      <c r="F473" s="52"/>
      <c r="G473" s="52"/>
      <c r="H473" s="52"/>
      <c r="I473" s="52"/>
      <c r="J473" s="52"/>
      <c r="K473" s="52"/>
      <c r="L473" s="52"/>
      <c r="M473" s="52"/>
      <c r="N473" s="52"/>
      <c r="O473" s="52"/>
      <c r="P473" s="52"/>
      <c r="Q473" s="52"/>
      <c r="R473" s="52"/>
      <c r="S473" s="52"/>
    </row>
    <row r="474" spans="2:19" ht="15.6" x14ac:dyDescent="0.3">
      <c r="B474" s="52"/>
      <c r="C474" s="52"/>
      <c r="D474" s="52"/>
      <c r="E474" s="52"/>
      <c r="F474" s="52"/>
      <c r="G474" s="52"/>
      <c r="H474" s="52"/>
      <c r="I474" s="52"/>
      <c r="J474" s="52"/>
      <c r="K474" s="52"/>
      <c r="L474" s="52"/>
      <c r="M474" s="52"/>
      <c r="N474" s="52"/>
      <c r="O474" s="52"/>
      <c r="P474" s="52"/>
      <c r="Q474" s="52"/>
      <c r="R474" s="52"/>
      <c r="S474" s="52"/>
    </row>
    <row r="475" spans="2:19" ht="15.6" x14ac:dyDescent="0.3">
      <c r="B475" s="52"/>
      <c r="C475" s="52"/>
      <c r="D475" s="52"/>
      <c r="E475" s="52"/>
      <c r="F475" s="52"/>
      <c r="G475" s="52"/>
      <c r="H475" s="52"/>
      <c r="I475" s="52"/>
      <c r="J475" s="52"/>
      <c r="K475" s="52"/>
      <c r="L475" s="52"/>
      <c r="M475" s="52"/>
      <c r="N475" s="52"/>
      <c r="O475" s="52"/>
      <c r="P475" s="52"/>
      <c r="Q475" s="52"/>
      <c r="R475" s="52"/>
      <c r="S475" s="52"/>
    </row>
    <row r="476" spans="2:19" ht="15.6" x14ac:dyDescent="0.3">
      <c r="B476" s="52"/>
      <c r="C476" s="52"/>
      <c r="D476" s="52"/>
      <c r="E476" s="52"/>
      <c r="F476" s="52"/>
      <c r="G476" s="52"/>
      <c r="H476" s="52"/>
      <c r="I476" s="52"/>
      <c r="J476" s="52"/>
      <c r="K476" s="52"/>
      <c r="L476" s="52"/>
      <c r="M476" s="52"/>
      <c r="N476" s="52"/>
      <c r="O476" s="52"/>
      <c r="P476" s="52"/>
      <c r="Q476" s="52"/>
      <c r="R476" s="52"/>
      <c r="S476" s="52"/>
    </row>
    <row r="477" spans="2:19" ht="15.6" x14ac:dyDescent="0.3">
      <c r="B477" s="52"/>
      <c r="C477" s="52"/>
      <c r="D477" s="52"/>
      <c r="E477" s="52"/>
      <c r="F477" s="52"/>
      <c r="G477" s="52"/>
      <c r="H477" s="52"/>
      <c r="I477" s="52"/>
      <c r="J477" s="52"/>
      <c r="K477" s="52"/>
      <c r="L477" s="52"/>
      <c r="M477" s="52"/>
      <c r="N477" s="52"/>
      <c r="O477" s="52"/>
      <c r="P477" s="52"/>
      <c r="Q477" s="52"/>
      <c r="R477" s="52"/>
      <c r="S477" s="52"/>
    </row>
    <row r="478" spans="2:19" ht="15.6" x14ac:dyDescent="0.3">
      <c r="B478" s="52"/>
      <c r="C478" s="52"/>
      <c r="D478" s="52"/>
      <c r="E478" s="52"/>
      <c r="F478" s="52"/>
      <c r="G478" s="52"/>
      <c r="H478" s="52"/>
      <c r="I478" s="52"/>
      <c r="J478" s="52"/>
      <c r="K478" s="52"/>
      <c r="L478" s="52"/>
      <c r="M478" s="52"/>
      <c r="N478" s="52"/>
      <c r="O478" s="52"/>
      <c r="P478" s="52"/>
      <c r="Q478" s="52"/>
      <c r="R478" s="52"/>
      <c r="S478" s="52"/>
    </row>
    <row r="479" spans="2:19" ht="15.6" x14ac:dyDescent="0.3">
      <c r="B479" s="52"/>
      <c r="C479" s="52"/>
      <c r="D479" s="52"/>
      <c r="E479" s="52"/>
      <c r="F479" s="52"/>
      <c r="G479" s="52"/>
      <c r="H479" s="52"/>
      <c r="I479" s="52"/>
      <c r="J479" s="52"/>
      <c r="K479" s="52"/>
      <c r="L479" s="52"/>
      <c r="M479" s="52"/>
      <c r="N479" s="52"/>
      <c r="O479" s="52"/>
      <c r="P479" s="52"/>
      <c r="Q479" s="52"/>
      <c r="R479" s="52"/>
      <c r="S479" s="52"/>
    </row>
    <row r="480" spans="2:19" ht="15.6" x14ac:dyDescent="0.3">
      <c r="B480" s="52"/>
      <c r="C480" s="52"/>
      <c r="D480" s="52"/>
      <c r="E480" s="52"/>
      <c r="F480" s="52"/>
      <c r="G480" s="52"/>
      <c r="H480" s="52"/>
      <c r="I480" s="52"/>
      <c r="J480" s="52"/>
      <c r="K480" s="52"/>
      <c r="L480" s="52"/>
      <c r="M480" s="52"/>
      <c r="N480" s="52"/>
      <c r="O480" s="52"/>
      <c r="P480" s="52"/>
      <c r="Q480" s="52"/>
      <c r="R480" s="52"/>
      <c r="S480" s="52"/>
    </row>
    <row r="481" spans="2:19" ht="15.6" x14ac:dyDescent="0.3">
      <c r="B481" s="52"/>
      <c r="C481" s="52"/>
      <c r="D481" s="52"/>
      <c r="E481" s="52"/>
      <c r="F481" s="52"/>
      <c r="G481" s="52"/>
      <c r="H481" s="52"/>
      <c r="I481" s="52"/>
      <c r="J481" s="52"/>
      <c r="K481" s="52"/>
      <c r="L481" s="52"/>
      <c r="M481" s="52"/>
      <c r="N481" s="52"/>
      <c r="O481" s="52"/>
      <c r="P481" s="52"/>
      <c r="Q481" s="52"/>
      <c r="R481" s="52"/>
      <c r="S481" s="52"/>
    </row>
    <row r="482" spans="2:19" ht="15.6" x14ac:dyDescent="0.3">
      <c r="B482" s="52"/>
      <c r="C482" s="52"/>
      <c r="D482" s="52"/>
      <c r="E482" s="52"/>
      <c r="F482" s="52"/>
      <c r="G482" s="52"/>
      <c r="H482" s="52"/>
      <c r="I482" s="52"/>
      <c r="J482" s="52"/>
      <c r="K482" s="52"/>
      <c r="L482" s="52"/>
      <c r="M482" s="52"/>
      <c r="N482" s="52"/>
      <c r="O482" s="52"/>
      <c r="P482" s="52"/>
      <c r="Q482" s="52"/>
      <c r="R482" s="52"/>
      <c r="S482" s="52"/>
    </row>
    <row r="483" spans="2:19" ht="15.6" x14ac:dyDescent="0.3">
      <c r="B483" s="52"/>
      <c r="C483" s="52"/>
      <c r="D483" s="52"/>
      <c r="E483" s="52"/>
      <c r="F483" s="52"/>
      <c r="G483" s="52"/>
      <c r="H483" s="52"/>
      <c r="I483" s="52"/>
      <c r="J483" s="52"/>
      <c r="K483" s="52"/>
      <c r="L483" s="52"/>
      <c r="M483" s="52"/>
      <c r="N483" s="52"/>
      <c r="O483" s="52"/>
      <c r="P483" s="52"/>
      <c r="Q483" s="52"/>
      <c r="R483" s="52"/>
      <c r="S483" s="52"/>
    </row>
    <row r="484" spans="2:19" ht="15.6" x14ac:dyDescent="0.3">
      <c r="B484" s="52"/>
      <c r="C484" s="52"/>
      <c r="D484" s="52"/>
      <c r="E484" s="52"/>
      <c r="F484" s="52"/>
      <c r="G484" s="52"/>
      <c r="H484" s="52"/>
      <c r="I484" s="52"/>
      <c r="J484" s="52"/>
      <c r="K484" s="52"/>
      <c r="L484" s="52"/>
      <c r="M484" s="52"/>
      <c r="N484" s="52"/>
      <c r="O484" s="52"/>
      <c r="P484" s="52"/>
      <c r="Q484" s="52"/>
      <c r="R484" s="52"/>
      <c r="S484" s="52"/>
    </row>
    <row r="485" spans="2:19" ht="15.6" x14ac:dyDescent="0.3">
      <c r="B485" s="52"/>
      <c r="C485" s="52"/>
      <c r="D485" s="52"/>
      <c r="E485" s="52"/>
      <c r="F485" s="52"/>
      <c r="G485" s="52"/>
      <c r="H485" s="52"/>
      <c r="I485" s="52"/>
      <c r="J485" s="52"/>
      <c r="K485" s="52"/>
      <c r="L485" s="52"/>
      <c r="M485" s="52"/>
      <c r="N485" s="52"/>
      <c r="O485" s="52"/>
      <c r="P485" s="52"/>
      <c r="Q485" s="52"/>
      <c r="R485" s="52"/>
      <c r="S485" s="52"/>
    </row>
    <row r="486" spans="2:19" ht="15.6" x14ac:dyDescent="0.3">
      <c r="B486" s="52"/>
      <c r="C486" s="52"/>
      <c r="D486" s="52"/>
      <c r="E486" s="52"/>
      <c r="F486" s="52"/>
      <c r="G486" s="52"/>
      <c r="H486" s="52"/>
      <c r="I486" s="52"/>
      <c r="J486" s="52"/>
      <c r="K486" s="52"/>
      <c r="L486" s="52"/>
      <c r="M486" s="52"/>
      <c r="N486" s="52"/>
      <c r="O486" s="52"/>
      <c r="P486" s="52"/>
      <c r="Q486" s="52"/>
      <c r="R486" s="52"/>
      <c r="S486" s="52"/>
    </row>
    <row r="487" spans="2:19" ht="15.6" x14ac:dyDescent="0.3">
      <c r="B487" s="52"/>
      <c r="C487" s="52"/>
      <c r="D487" s="52"/>
      <c r="E487" s="52"/>
      <c r="F487" s="52"/>
      <c r="G487" s="52"/>
      <c r="H487" s="52"/>
      <c r="I487" s="52"/>
      <c r="J487" s="52"/>
      <c r="K487" s="52"/>
      <c r="L487" s="52"/>
      <c r="M487" s="52"/>
      <c r="N487" s="52"/>
      <c r="O487" s="52"/>
      <c r="P487" s="52"/>
      <c r="Q487" s="52"/>
      <c r="R487" s="52"/>
      <c r="S487" s="52"/>
    </row>
    <row r="488" spans="2:19" ht="15.6" x14ac:dyDescent="0.3">
      <c r="B488" s="52"/>
      <c r="C488" s="52"/>
      <c r="D488" s="52"/>
      <c r="E488" s="52"/>
      <c r="F488" s="52"/>
      <c r="G488" s="52"/>
      <c r="H488" s="52"/>
      <c r="I488" s="52"/>
      <c r="J488" s="52"/>
      <c r="K488" s="52"/>
      <c r="L488" s="52"/>
      <c r="M488" s="52"/>
      <c r="N488" s="52"/>
      <c r="O488" s="52"/>
      <c r="P488" s="52"/>
      <c r="Q488" s="52"/>
      <c r="R488" s="52"/>
      <c r="S488" s="52"/>
    </row>
    <row r="489" spans="2:19" ht="15.6" x14ac:dyDescent="0.3">
      <c r="B489" s="52"/>
      <c r="C489" s="52"/>
      <c r="D489" s="52"/>
      <c r="E489" s="52"/>
      <c r="F489" s="52"/>
      <c r="G489" s="52"/>
      <c r="H489" s="52"/>
      <c r="I489" s="52"/>
      <c r="J489" s="52"/>
      <c r="K489" s="52"/>
      <c r="L489" s="52"/>
      <c r="M489" s="52"/>
      <c r="N489" s="52"/>
      <c r="O489" s="52"/>
      <c r="P489" s="52"/>
      <c r="Q489" s="52"/>
      <c r="R489" s="52"/>
      <c r="S489" s="52"/>
    </row>
    <row r="490" spans="2:19" ht="15.6" x14ac:dyDescent="0.3">
      <c r="B490" s="52"/>
      <c r="C490" s="52"/>
      <c r="D490" s="52"/>
      <c r="E490" s="52"/>
      <c r="F490" s="52"/>
      <c r="G490" s="52"/>
      <c r="H490" s="52"/>
      <c r="I490" s="52"/>
      <c r="J490" s="52"/>
      <c r="K490" s="52"/>
      <c r="L490" s="52"/>
      <c r="M490" s="52"/>
      <c r="N490" s="52"/>
      <c r="O490" s="52"/>
      <c r="P490" s="52"/>
      <c r="Q490" s="52"/>
      <c r="R490" s="52"/>
      <c r="S490" s="52"/>
    </row>
    <row r="491" spans="2:19" ht="15.6" x14ac:dyDescent="0.3">
      <c r="B491" s="52"/>
      <c r="C491" s="52"/>
      <c r="D491" s="52"/>
      <c r="E491" s="52"/>
      <c r="F491" s="52"/>
      <c r="G491" s="52"/>
      <c r="H491" s="52"/>
      <c r="I491" s="52"/>
      <c r="J491" s="52"/>
      <c r="K491" s="52"/>
      <c r="L491" s="52"/>
      <c r="M491" s="52"/>
      <c r="N491" s="52"/>
      <c r="O491" s="52"/>
      <c r="P491" s="52"/>
      <c r="Q491" s="52"/>
      <c r="R491" s="52"/>
      <c r="S491" s="52"/>
    </row>
    <row r="492" spans="2:19" ht="15.6" x14ac:dyDescent="0.3">
      <c r="B492" s="52"/>
      <c r="C492" s="52"/>
      <c r="D492" s="52"/>
      <c r="E492" s="52"/>
      <c r="F492" s="52"/>
      <c r="G492" s="52"/>
      <c r="H492" s="52"/>
      <c r="I492" s="52"/>
      <c r="J492" s="52"/>
      <c r="K492" s="52"/>
      <c r="L492" s="52"/>
      <c r="M492" s="52"/>
      <c r="N492" s="52"/>
      <c r="O492" s="52"/>
      <c r="P492" s="52"/>
      <c r="Q492" s="52"/>
      <c r="R492" s="52"/>
      <c r="S492" s="52"/>
    </row>
    <row r="493" spans="2:19" ht="15.6" x14ac:dyDescent="0.3">
      <c r="B493" s="52"/>
      <c r="C493" s="52"/>
      <c r="D493" s="52"/>
      <c r="E493" s="52"/>
      <c r="F493" s="52"/>
      <c r="G493" s="52"/>
      <c r="H493" s="52"/>
      <c r="I493" s="52"/>
      <c r="J493" s="52"/>
      <c r="K493" s="52"/>
      <c r="L493" s="52"/>
      <c r="M493" s="52"/>
      <c r="N493" s="52"/>
      <c r="O493" s="52"/>
      <c r="P493" s="52"/>
      <c r="Q493" s="52"/>
      <c r="R493" s="52"/>
      <c r="S493" s="52"/>
    </row>
    <row r="494" spans="2:19" ht="15.6" x14ac:dyDescent="0.3">
      <c r="B494" s="52"/>
      <c r="C494" s="52"/>
      <c r="D494" s="52"/>
      <c r="E494" s="52"/>
      <c r="F494" s="52"/>
      <c r="G494" s="52"/>
      <c r="H494" s="52"/>
      <c r="I494" s="52"/>
      <c r="J494" s="52"/>
      <c r="K494" s="52"/>
      <c r="L494" s="52"/>
      <c r="M494" s="52"/>
      <c r="N494" s="52"/>
      <c r="O494" s="52"/>
      <c r="P494" s="52"/>
      <c r="Q494" s="52"/>
      <c r="R494" s="52"/>
      <c r="S494" s="52"/>
    </row>
    <row r="495" spans="2:19" ht="15.6" x14ac:dyDescent="0.3">
      <c r="B495" s="52"/>
      <c r="C495" s="52"/>
      <c r="D495" s="52"/>
      <c r="E495" s="52"/>
      <c r="F495" s="52"/>
      <c r="G495" s="52"/>
      <c r="H495" s="52"/>
      <c r="I495" s="52"/>
      <c r="J495" s="52"/>
      <c r="K495" s="52"/>
      <c r="L495" s="52"/>
      <c r="M495" s="52"/>
      <c r="N495" s="52"/>
      <c r="O495" s="52"/>
      <c r="P495" s="52"/>
      <c r="Q495" s="52"/>
      <c r="R495" s="52"/>
      <c r="S495" s="52"/>
    </row>
    <row r="496" spans="2:19" ht="15.6" x14ac:dyDescent="0.3">
      <c r="B496" s="52"/>
      <c r="C496" s="52"/>
      <c r="D496" s="52"/>
      <c r="E496" s="52"/>
      <c r="F496" s="52"/>
      <c r="G496" s="52"/>
      <c r="H496" s="52"/>
      <c r="I496" s="52"/>
      <c r="J496" s="52"/>
      <c r="K496" s="52"/>
      <c r="L496" s="52"/>
      <c r="M496" s="52"/>
      <c r="N496" s="52"/>
      <c r="O496" s="52"/>
      <c r="P496" s="52"/>
      <c r="Q496" s="52"/>
      <c r="R496" s="52"/>
      <c r="S496" s="52"/>
    </row>
    <row r="497" spans="2:19" ht="15.6" x14ac:dyDescent="0.3">
      <c r="B497" s="52"/>
      <c r="C497" s="52"/>
      <c r="D497" s="52"/>
      <c r="E497" s="52"/>
      <c r="F497" s="52"/>
      <c r="G497" s="52"/>
      <c r="H497" s="52"/>
      <c r="I497" s="52"/>
      <c r="J497" s="52"/>
      <c r="K497" s="52"/>
      <c r="L497" s="52"/>
      <c r="M497" s="52"/>
      <c r="N497" s="52"/>
      <c r="O497" s="52"/>
      <c r="P497" s="52"/>
      <c r="Q497" s="52"/>
      <c r="R497" s="52"/>
      <c r="S497" s="52"/>
    </row>
    <row r="498" spans="2:19" ht="15.6" x14ac:dyDescent="0.3">
      <c r="B498" s="52"/>
      <c r="C498" s="52"/>
      <c r="D498" s="52"/>
      <c r="E498" s="52"/>
      <c r="F498" s="52"/>
      <c r="G498" s="52"/>
      <c r="H498" s="52"/>
      <c r="I498" s="52"/>
      <c r="J498" s="52"/>
      <c r="K498" s="52"/>
      <c r="L498" s="52"/>
      <c r="M498" s="52"/>
      <c r="N498" s="52"/>
      <c r="O498" s="52"/>
      <c r="P498" s="52"/>
      <c r="Q498" s="52"/>
      <c r="R498" s="52"/>
      <c r="S498" s="52"/>
    </row>
    <row r="499" spans="2:19" ht="15.6" x14ac:dyDescent="0.3">
      <c r="B499" s="52"/>
      <c r="C499" s="52"/>
      <c r="D499" s="52"/>
      <c r="E499" s="52"/>
      <c r="F499" s="52"/>
      <c r="G499" s="52"/>
      <c r="H499" s="52"/>
      <c r="I499" s="52"/>
      <c r="J499" s="52"/>
      <c r="K499" s="52"/>
      <c r="L499" s="52"/>
      <c r="M499" s="52"/>
      <c r="N499" s="52"/>
      <c r="O499" s="52"/>
      <c r="P499" s="52"/>
      <c r="Q499" s="52"/>
      <c r="R499" s="52"/>
      <c r="S499" s="52"/>
    </row>
    <row r="500" spans="2:19" ht="15.6" x14ac:dyDescent="0.3">
      <c r="B500" s="52"/>
      <c r="C500" s="52"/>
      <c r="D500" s="52"/>
      <c r="E500" s="52"/>
      <c r="F500" s="52"/>
      <c r="G500" s="52"/>
      <c r="H500" s="52"/>
      <c r="I500" s="52"/>
      <c r="J500" s="52"/>
      <c r="K500" s="52"/>
      <c r="L500" s="52"/>
      <c r="M500" s="52"/>
      <c r="N500" s="52"/>
      <c r="O500" s="52"/>
      <c r="P500" s="52"/>
      <c r="Q500" s="52"/>
      <c r="R500" s="52"/>
      <c r="S500" s="52"/>
    </row>
    <row r="501" spans="2:19" ht="15.6" x14ac:dyDescent="0.3">
      <c r="B501" s="52"/>
      <c r="C501" s="52"/>
      <c r="D501" s="52"/>
      <c r="E501" s="52"/>
      <c r="F501" s="52"/>
      <c r="G501" s="52"/>
      <c r="H501" s="52"/>
      <c r="I501" s="52"/>
      <c r="J501" s="52"/>
      <c r="K501" s="52"/>
      <c r="L501" s="52"/>
      <c r="M501" s="52"/>
      <c r="N501" s="52"/>
      <c r="O501" s="52"/>
      <c r="P501" s="52"/>
      <c r="Q501" s="52"/>
      <c r="R501" s="52"/>
      <c r="S501" s="52"/>
    </row>
    <row r="502" spans="2:19" ht="15.6" x14ac:dyDescent="0.3">
      <c r="B502" s="52"/>
      <c r="C502" s="52"/>
      <c r="D502" s="52"/>
      <c r="E502" s="52"/>
      <c r="F502" s="52"/>
      <c r="G502" s="52"/>
      <c r="H502" s="52"/>
      <c r="I502" s="52"/>
      <c r="J502" s="52"/>
      <c r="K502" s="52"/>
      <c r="L502" s="52"/>
      <c r="M502" s="52"/>
      <c r="N502" s="52"/>
      <c r="O502" s="52"/>
      <c r="P502" s="52"/>
      <c r="Q502" s="52"/>
      <c r="R502" s="52"/>
      <c r="S502" s="52"/>
    </row>
    <row r="503" spans="2:19" ht="15.6" x14ac:dyDescent="0.3">
      <c r="B503" s="52"/>
      <c r="C503" s="52"/>
      <c r="D503" s="52"/>
      <c r="E503" s="52"/>
      <c r="F503" s="52"/>
      <c r="G503" s="52"/>
      <c r="H503" s="52"/>
      <c r="I503" s="52"/>
      <c r="J503" s="52"/>
      <c r="K503" s="52"/>
      <c r="L503" s="52"/>
      <c r="M503" s="52"/>
      <c r="N503" s="52"/>
      <c r="O503" s="52"/>
      <c r="P503" s="52"/>
      <c r="Q503" s="52"/>
      <c r="R503" s="52"/>
      <c r="S503" s="52"/>
    </row>
    <row r="504" spans="2:19" ht="15.6" x14ac:dyDescent="0.3">
      <c r="B504" s="52"/>
      <c r="C504" s="52"/>
      <c r="D504" s="52"/>
      <c r="E504" s="52"/>
      <c r="F504" s="52"/>
      <c r="G504" s="52"/>
      <c r="H504" s="52"/>
      <c r="I504" s="52"/>
      <c r="J504" s="52"/>
      <c r="K504" s="52"/>
      <c r="L504" s="52"/>
      <c r="M504" s="52"/>
      <c r="N504" s="52"/>
      <c r="O504" s="52"/>
      <c r="P504" s="52"/>
      <c r="Q504" s="52"/>
      <c r="R504" s="52"/>
      <c r="S504" s="52"/>
    </row>
    <row r="505" spans="2:19" ht="15.6" x14ac:dyDescent="0.3">
      <c r="B505" s="52"/>
      <c r="C505" s="52"/>
      <c r="D505" s="52"/>
      <c r="E505" s="52"/>
      <c r="F505" s="52"/>
      <c r="G505" s="52"/>
      <c r="H505" s="52"/>
      <c r="I505" s="52"/>
      <c r="J505" s="52"/>
      <c r="K505" s="52"/>
      <c r="L505" s="52"/>
      <c r="M505" s="52"/>
      <c r="N505" s="52"/>
      <c r="O505" s="52"/>
      <c r="P505" s="52"/>
      <c r="Q505" s="52"/>
      <c r="R505" s="52"/>
      <c r="S505" s="52"/>
    </row>
    <row r="506" spans="2:19" ht="15.6" x14ac:dyDescent="0.3">
      <c r="B506" s="52"/>
      <c r="C506" s="52"/>
      <c r="D506" s="52"/>
      <c r="E506" s="52"/>
      <c r="F506" s="52"/>
      <c r="G506" s="52"/>
      <c r="H506" s="52"/>
      <c r="I506" s="52"/>
      <c r="J506" s="52"/>
      <c r="K506" s="52"/>
      <c r="L506" s="52"/>
      <c r="M506" s="52"/>
      <c r="N506" s="52"/>
      <c r="O506" s="52"/>
      <c r="P506" s="52"/>
      <c r="Q506" s="52"/>
      <c r="R506" s="52"/>
      <c r="S506" s="52"/>
    </row>
    <row r="507" spans="2:19" ht="15.6" x14ac:dyDescent="0.3">
      <c r="B507" s="52"/>
      <c r="C507" s="52"/>
      <c r="D507" s="52"/>
      <c r="E507" s="52"/>
      <c r="F507" s="52"/>
      <c r="G507" s="52"/>
      <c r="H507" s="52"/>
      <c r="I507" s="52"/>
      <c r="J507" s="52"/>
      <c r="K507" s="52"/>
      <c r="L507" s="52"/>
      <c r="M507" s="52"/>
      <c r="N507" s="52"/>
      <c r="O507" s="52"/>
      <c r="P507" s="52"/>
      <c r="Q507" s="52"/>
      <c r="R507" s="52"/>
      <c r="S507" s="52"/>
    </row>
    <row r="508" spans="2:19" ht="15.6" x14ac:dyDescent="0.3">
      <c r="B508" s="52"/>
      <c r="C508" s="52"/>
      <c r="D508" s="52"/>
      <c r="E508" s="52"/>
      <c r="F508" s="52"/>
      <c r="G508" s="52"/>
      <c r="H508" s="52"/>
      <c r="I508" s="52"/>
      <c r="J508" s="52"/>
      <c r="K508" s="52"/>
      <c r="L508" s="52"/>
      <c r="M508" s="52"/>
      <c r="N508" s="52"/>
      <c r="O508" s="52"/>
      <c r="P508" s="52"/>
      <c r="Q508" s="52"/>
      <c r="R508" s="52"/>
      <c r="S508" s="52"/>
    </row>
    <row r="509" spans="2:19" ht="15.6" x14ac:dyDescent="0.3">
      <c r="B509" s="52"/>
      <c r="C509" s="52"/>
      <c r="D509" s="52"/>
      <c r="E509" s="52"/>
      <c r="F509" s="52"/>
      <c r="G509" s="52"/>
      <c r="H509" s="52"/>
      <c r="I509" s="52"/>
      <c r="J509" s="52"/>
      <c r="K509" s="52"/>
      <c r="L509" s="52"/>
      <c r="M509" s="52"/>
      <c r="N509" s="52"/>
      <c r="O509" s="52"/>
      <c r="P509" s="52"/>
      <c r="Q509" s="52"/>
      <c r="R509" s="52"/>
      <c r="S509" s="52"/>
    </row>
    <row r="510" spans="2:19" ht="15.6" x14ac:dyDescent="0.3">
      <c r="B510" s="52"/>
      <c r="C510" s="52"/>
      <c r="D510" s="52"/>
      <c r="E510" s="52"/>
      <c r="F510" s="52"/>
      <c r="G510" s="52"/>
      <c r="H510" s="52"/>
      <c r="I510" s="52"/>
      <c r="J510" s="52"/>
      <c r="K510" s="52"/>
      <c r="L510" s="52"/>
      <c r="M510" s="52"/>
      <c r="N510" s="52"/>
      <c r="O510" s="52"/>
      <c r="P510" s="52"/>
      <c r="Q510" s="52"/>
      <c r="R510" s="52"/>
      <c r="S510" s="52"/>
    </row>
    <row r="511" spans="2:19" ht="15.6" x14ac:dyDescent="0.3">
      <c r="B511" s="52"/>
      <c r="C511" s="52"/>
      <c r="D511" s="52"/>
      <c r="E511" s="52"/>
      <c r="F511" s="52"/>
      <c r="G511" s="52"/>
      <c r="H511" s="52"/>
      <c r="I511" s="52"/>
      <c r="J511" s="52"/>
      <c r="K511" s="52"/>
      <c r="L511" s="52"/>
      <c r="M511" s="52"/>
      <c r="N511" s="52"/>
      <c r="O511" s="52"/>
      <c r="P511" s="52"/>
      <c r="Q511" s="52"/>
      <c r="R511" s="52"/>
      <c r="S511" s="52"/>
    </row>
    <row r="512" spans="2:19" ht="15.6" x14ac:dyDescent="0.3">
      <c r="B512" s="52"/>
      <c r="C512" s="52"/>
      <c r="D512" s="52"/>
      <c r="E512" s="52"/>
      <c r="F512" s="52"/>
      <c r="G512" s="52"/>
      <c r="H512" s="52"/>
      <c r="I512" s="52"/>
      <c r="J512" s="52"/>
      <c r="K512" s="52"/>
      <c r="L512" s="52"/>
      <c r="M512" s="52"/>
      <c r="N512" s="52"/>
      <c r="O512" s="52"/>
      <c r="P512" s="52"/>
      <c r="Q512" s="52"/>
      <c r="R512" s="52"/>
      <c r="S512" s="52"/>
    </row>
    <row r="513" spans="2:19" ht="15.6" x14ac:dyDescent="0.3">
      <c r="B513" s="52"/>
      <c r="C513" s="52"/>
      <c r="D513" s="52"/>
      <c r="E513" s="52"/>
      <c r="F513" s="52"/>
      <c r="G513" s="52"/>
      <c r="H513" s="52"/>
      <c r="I513" s="52"/>
      <c r="J513" s="52"/>
      <c r="K513" s="52"/>
      <c r="L513" s="52"/>
      <c r="M513" s="52"/>
      <c r="N513" s="52"/>
      <c r="O513" s="52"/>
      <c r="P513" s="52"/>
      <c r="Q513" s="52"/>
      <c r="R513" s="52"/>
      <c r="S513" s="52"/>
    </row>
    <row r="514" spans="2:19" ht="15.6" x14ac:dyDescent="0.3">
      <c r="B514" s="52"/>
      <c r="C514" s="52"/>
      <c r="D514" s="52"/>
      <c r="E514" s="52"/>
      <c r="F514" s="52"/>
      <c r="G514" s="52"/>
      <c r="H514" s="52"/>
      <c r="I514" s="52"/>
      <c r="J514" s="52"/>
      <c r="K514" s="52"/>
      <c r="L514" s="52"/>
      <c r="M514" s="52"/>
      <c r="N514" s="52"/>
      <c r="O514" s="52"/>
      <c r="P514" s="52"/>
      <c r="Q514" s="52"/>
      <c r="R514" s="52"/>
      <c r="S514" s="52"/>
    </row>
    <row r="515" spans="2:19" ht="15.6" x14ac:dyDescent="0.3">
      <c r="B515" s="52"/>
      <c r="C515" s="52"/>
      <c r="D515" s="52"/>
      <c r="E515" s="52"/>
      <c r="F515" s="52"/>
      <c r="G515" s="52"/>
      <c r="H515" s="52"/>
      <c r="I515" s="52"/>
      <c r="J515" s="52"/>
      <c r="K515" s="52"/>
      <c r="L515" s="52"/>
      <c r="M515" s="52"/>
      <c r="N515" s="52"/>
      <c r="O515" s="52"/>
      <c r="P515" s="52"/>
      <c r="Q515" s="52"/>
      <c r="R515" s="52"/>
      <c r="S515" s="52"/>
    </row>
    <row r="516" spans="2:19" ht="15.6" x14ac:dyDescent="0.3">
      <c r="B516" s="52"/>
      <c r="C516" s="52"/>
      <c r="D516" s="52"/>
      <c r="E516" s="52"/>
      <c r="F516" s="52"/>
      <c r="G516" s="52"/>
      <c r="H516" s="52"/>
      <c r="I516" s="52"/>
      <c r="J516" s="52"/>
      <c r="K516" s="52"/>
      <c r="L516" s="52"/>
      <c r="M516" s="52"/>
      <c r="N516" s="52"/>
      <c r="O516" s="52"/>
      <c r="P516" s="52"/>
      <c r="Q516" s="52"/>
      <c r="R516" s="52"/>
      <c r="S516" s="52"/>
    </row>
    <row r="517" spans="2:19" ht="15.6" x14ac:dyDescent="0.3">
      <c r="B517" s="52"/>
      <c r="C517" s="52"/>
      <c r="D517" s="52"/>
      <c r="E517" s="52"/>
      <c r="F517" s="52"/>
      <c r="G517" s="52"/>
      <c r="H517" s="52"/>
      <c r="I517" s="52"/>
      <c r="J517" s="52"/>
      <c r="K517" s="52"/>
      <c r="L517" s="52"/>
      <c r="M517" s="52"/>
      <c r="N517" s="52"/>
      <c r="O517" s="52"/>
      <c r="P517" s="52"/>
      <c r="Q517" s="52"/>
      <c r="R517" s="52"/>
      <c r="S517" s="52"/>
    </row>
    <row r="518" spans="2:19" ht="15.6" x14ac:dyDescent="0.3">
      <c r="B518" s="52"/>
      <c r="C518" s="52"/>
      <c r="D518" s="52"/>
      <c r="E518" s="52"/>
      <c r="F518" s="52"/>
      <c r="G518" s="52"/>
      <c r="H518" s="52"/>
      <c r="I518" s="52"/>
      <c r="J518" s="52"/>
      <c r="K518" s="52"/>
      <c r="L518" s="52"/>
      <c r="M518" s="52"/>
      <c r="N518" s="52"/>
      <c r="O518" s="52"/>
      <c r="P518" s="52"/>
      <c r="Q518" s="52"/>
      <c r="R518" s="52"/>
      <c r="S518" s="52"/>
    </row>
    <row r="519" spans="2:19" ht="15.6" x14ac:dyDescent="0.3">
      <c r="B519" s="52"/>
      <c r="C519" s="52"/>
      <c r="D519" s="52"/>
      <c r="E519" s="52"/>
      <c r="F519" s="52"/>
      <c r="G519" s="52"/>
      <c r="H519" s="52"/>
      <c r="I519" s="52"/>
      <c r="J519" s="52"/>
      <c r="K519" s="52"/>
      <c r="L519" s="52"/>
      <c r="M519" s="52"/>
      <c r="N519" s="52"/>
      <c r="O519" s="52"/>
      <c r="P519" s="52"/>
      <c r="Q519" s="52"/>
      <c r="R519" s="52"/>
      <c r="S519" s="52"/>
    </row>
    <row r="520" spans="2:19" ht="15.6" x14ac:dyDescent="0.3">
      <c r="B520" s="52"/>
      <c r="C520" s="52"/>
      <c r="D520" s="52"/>
      <c r="E520" s="52"/>
      <c r="F520" s="52"/>
      <c r="G520" s="52"/>
      <c r="H520" s="52"/>
      <c r="I520" s="52"/>
      <c r="J520" s="52"/>
      <c r="K520" s="52"/>
      <c r="L520" s="52"/>
      <c r="M520" s="52"/>
      <c r="N520" s="52"/>
      <c r="O520" s="52"/>
      <c r="P520" s="52"/>
      <c r="Q520" s="52"/>
      <c r="R520" s="52"/>
      <c r="S520" s="52"/>
    </row>
    <row r="521" spans="2:19" ht="15.6" x14ac:dyDescent="0.3">
      <c r="B521" s="52"/>
      <c r="C521" s="52"/>
      <c r="D521" s="52"/>
      <c r="E521" s="52"/>
      <c r="F521" s="52"/>
      <c r="G521" s="52"/>
      <c r="H521" s="52"/>
      <c r="I521" s="52"/>
      <c r="J521" s="52"/>
      <c r="K521" s="52"/>
      <c r="L521" s="52"/>
      <c r="M521" s="52"/>
      <c r="N521" s="52"/>
      <c r="O521" s="52"/>
      <c r="P521" s="52"/>
      <c r="Q521" s="52"/>
      <c r="R521" s="52"/>
      <c r="S521" s="52"/>
    </row>
    <row r="522" spans="2:19" ht="15.6" x14ac:dyDescent="0.3">
      <c r="B522" s="52"/>
      <c r="C522" s="52"/>
      <c r="D522" s="52"/>
      <c r="E522" s="52"/>
      <c r="F522" s="52"/>
      <c r="G522" s="52"/>
      <c r="H522" s="52"/>
      <c r="I522" s="52"/>
      <c r="J522" s="52"/>
      <c r="K522" s="52"/>
      <c r="L522" s="52"/>
      <c r="M522" s="52"/>
      <c r="N522" s="52"/>
      <c r="O522" s="52"/>
      <c r="P522" s="52"/>
      <c r="Q522" s="52"/>
      <c r="R522" s="52"/>
      <c r="S522" s="52"/>
    </row>
    <row r="523" spans="2:19" ht="15.6" x14ac:dyDescent="0.3">
      <c r="B523" s="52"/>
      <c r="C523" s="52"/>
      <c r="D523" s="52"/>
      <c r="E523" s="52"/>
      <c r="F523" s="52"/>
      <c r="G523" s="52"/>
      <c r="H523" s="52"/>
      <c r="I523" s="52"/>
      <c r="J523" s="52"/>
      <c r="K523" s="52"/>
      <c r="L523" s="52"/>
      <c r="M523" s="52"/>
      <c r="N523" s="52"/>
      <c r="O523" s="52"/>
      <c r="P523" s="52"/>
      <c r="Q523" s="52"/>
      <c r="R523" s="52"/>
      <c r="S523" s="52"/>
    </row>
    <row r="524" spans="2:19" ht="15.6" x14ac:dyDescent="0.3">
      <c r="B524" s="52"/>
      <c r="C524" s="52"/>
      <c r="D524" s="52"/>
      <c r="E524" s="52"/>
      <c r="F524" s="52"/>
      <c r="G524" s="52"/>
      <c r="H524" s="52"/>
      <c r="I524" s="52"/>
      <c r="J524" s="52"/>
      <c r="K524" s="52"/>
      <c r="L524" s="52"/>
      <c r="M524" s="52"/>
      <c r="N524" s="52"/>
      <c r="O524" s="52"/>
      <c r="P524" s="52"/>
      <c r="Q524" s="52"/>
      <c r="R524" s="52"/>
      <c r="S524" s="52"/>
    </row>
    <row r="525" spans="2:19" ht="15.6" x14ac:dyDescent="0.3">
      <c r="B525" s="52"/>
      <c r="C525" s="52"/>
      <c r="D525" s="52"/>
      <c r="E525" s="52"/>
      <c r="F525" s="52"/>
      <c r="G525" s="52"/>
      <c r="H525" s="52"/>
      <c r="I525" s="52"/>
      <c r="J525" s="52"/>
      <c r="K525" s="52"/>
      <c r="L525" s="52"/>
      <c r="M525" s="52"/>
      <c r="N525" s="52"/>
      <c r="O525" s="52"/>
      <c r="P525" s="52"/>
      <c r="Q525" s="52"/>
      <c r="R525" s="52"/>
      <c r="S525" s="52"/>
    </row>
    <row r="526" spans="2:19" ht="15.6" x14ac:dyDescent="0.3">
      <c r="B526" s="52"/>
      <c r="C526" s="52"/>
      <c r="D526" s="52"/>
      <c r="E526" s="52"/>
      <c r="F526" s="52"/>
      <c r="G526" s="52"/>
      <c r="H526" s="52"/>
      <c r="I526" s="52"/>
      <c r="J526" s="52"/>
      <c r="K526" s="52"/>
      <c r="L526" s="52"/>
      <c r="M526" s="52"/>
      <c r="N526" s="52"/>
      <c r="O526" s="52"/>
      <c r="P526" s="52"/>
      <c r="Q526" s="52"/>
      <c r="R526" s="52"/>
      <c r="S526" s="52"/>
    </row>
    <row r="527" spans="2:19" ht="15.6" x14ac:dyDescent="0.3">
      <c r="B527" s="52"/>
      <c r="C527" s="52"/>
      <c r="D527" s="52"/>
      <c r="E527" s="52"/>
      <c r="F527" s="52"/>
      <c r="G527" s="52"/>
      <c r="H527" s="52"/>
      <c r="I527" s="52"/>
      <c r="J527" s="52"/>
      <c r="K527" s="52"/>
      <c r="L527" s="52"/>
      <c r="M527" s="52"/>
      <c r="N527" s="52"/>
      <c r="O527" s="52"/>
      <c r="P527" s="52"/>
      <c r="Q527" s="52"/>
      <c r="R527" s="52"/>
      <c r="S527" s="52"/>
    </row>
    <row r="528" spans="2:19" ht="15.6" x14ac:dyDescent="0.3">
      <c r="B528" s="52"/>
      <c r="C528" s="52"/>
      <c r="D528" s="52"/>
      <c r="E528" s="52"/>
      <c r="F528" s="52"/>
      <c r="G528" s="52"/>
      <c r="H528" s="52"/>
      <c r="I528" s="52"/>
      <c r="J528" s="52"/>
      <c r="K528" s="52"/>
      <c r="L528" s="52"/>
      <c r="M528" s="52"/>
      <c r="N528" s="52"/>
      <c r="O528" s="52"/>
      <c r="P528" s="52"/>
      <c r="Q528" s="52"/>
      <c r="R528" s="52"/>
      <c r="S528" s="52"/>
    </row>
    <row r="529" spans="2:19" ht="15.6" x14ac:dyDescent="0.3">
      <c r="B529" s="52"/>
      <c r="C529" s="52"/>
      <c r="D529" s="52"/>
      <c r="E529" s="52"/>
      <c r="F529" s="52"/>
      <c r="G529" s="52"/>
      <c r="H529" s="52"/>
      <c r="I529" s="52"/>
      <c r="J529" s="52"/>
      <c r="K529" s="52"/>
      <c r="L529" s="52"/>
      <c r="M529" s="52"/>
      <c r="N529" s="52"/>
      <c r="O529" s="52"/>
      <c r="P529" s="52"/>
      <c r="Q529" s="52"/>
      <c r="R529" s="52"/>
      <c r="S529" s="52"/>
    </row>
    <row r="530" spans="2:19" ht="15.6" x14ac:dyDescent="0.3">
      <c r="B530" s="52"/>
      <c r="C530" s="52"/>
      <c r="D530" s="52"/>
      <c r="E530" s="52"/>
      <c r="F530" s="52"/>
      <c r="G530" s="52"/>
      <c r="H530" s="52"/>
      <c r="I530" s="52"/>
      <c r="J530" s="52"/>
      <c r="K530" s="52"/>
      <c r="L530" s="52"/>
      <c r="M530" s="52"/>
      <c r="N530" s="52"/>
      <c r="O530" s="52"/>
      <c r="P530" s="52"/>
      <c r="Q530" s="52"/>
      <c r="R530" s="52"/>
      <c r="S530" s="52"/>
    </row>
    <row r="531" spans="2:19" ht="15.6" x14ac:dyDescent="0.3">
      <c r="B531" s="52"/>
      <c r="C531" s="52"/>
      <c r="D531" s="52"/>
      <c r="E531" s="52"/>
      <c r="F531" s="52"/>
      <c r="G531" s="52"/>
      <c r="H531" s="52"/>
      <c r="I531" s="52"/>
      <c r="J531" s="52"/>
      <c r="K531" s="52"/>
      <c r="L531" s="52"/>
      <c r="M531" s="52"/>
      <c r="N531" s="52"/>
      <c r="O531" s="52"/>
      <c r="P531" s="52"/>
      <c r="Q531" s="52"/>
      <c r="R531" s="52"/>
      <c r="S531" s="52"/>
    </row>
    <row r="532" spans="2:19" ht="15.6" x14ac:dyDescent="0.3">
      <c r="B532" s="52"/>
      <c r="C532" s="52"/>
      <c r="D532" s="52"/>
      <c r="E532" s="52"/>
      <c r="F532" s="52"/>
      <c r="G532" s="52"/>
      <c r="H532" s="52"/>
      <c r="I532" s="52"/>
      <c r="J532" s="52"/>
      <c r="K532" s="52"/>
      <c r="L532" s="52"/>
      <c r="M532" s="52"/>
      <c r="N532" s="52"/>
      <c r="O532" s="52"/>
      <c r="P532" s="52"/>
      <c r="Q532" s="52"/>
      <c r="R532" s="52"/>
      <c r="S532" s="52"/>
    </row>
    <row r="533" spans="2:19" ht="15.6" x14ac:dyDescent="0.3">
      <c r="B533" s="52"/>
      <c r="C533" s="52"/>
      <c r="D533" s="52"/>
      <c r="E533" s="52"/>
      <c r="F533" s="52"/>
      <c r="G533" s="52"/>
      <c r="H533" s="52"/>
      <c r="I533" s="52"/>
      <c r="J533" s="52"/>
      <c r="K533" s="52"/>
      <c r="L533" s="52"/>
      <c r="M533" s="52"/>
      <c r="N533" s="52"/>
      <c r="O533" s="52"/>
      <c r="P533" s="52"/>
      <c r="Q533" s="52"/>
      <c r="R533" s="52"/>
      <c r="S533" s="52"/>
    </row>
    <row r="534" spans="2:19" ht="15.6" x14ac:dyDescent="0.3">
      <c r="B534" s="52"/>
      <c r="C534" s="52"/>
      <c r="D534" s="52"/>
      <c r="E534" s="52"/>
      <c r="F534" s="52"/>
      <c r="G534" s="52"/>
      <c r="H534" s="52"/>
      <c r="I534" s="52"/>
      <c r="J534" s="52"/>
      <c r="K534" s="52"/>
      <c r="L534" s="52"/>
      <c r="M534" s="52"/>
      <c r="N534" s="52"/>
      <c r="O534" s="52"/>
      <c r="P534" s="52"/>
      <c r="Q534" s="52"/>
      <c r="R534" s="52"/>
      <c r="S534" s="52"/>
    </row>
    <row r="535" spans="2:19" ht="15.6" x14ac:dyDescent="0.3">
      <c r="B535" s="52"/>
      <c r="C535" s="52"/>
      <c r="D535" s="52"/>
      <c r="E535" s="52"/>
      <c r="F535" s="52"/>
      <c r="G535" s="52"/>
      <c r="H535" s="52"/>
      <c r="I535" s="52"/>
      <c r="J535" s="52"/>
      <c r="K535" s="52"/>
      <c r="L535" s="52"/>
      <c r="M535" s="52"/>
      <c r="N535" s="52"/>
      <c r="O535" s="52"/>
      <c r="P535" s="52"/>
      <c r="Q535" s="52"/>
      <c r="R535" s="52"/>
      <c r="S535" s="52"/>
    </row>
    <row r="536" spans="2:19" ht="15.6" x14ac:dyDescent="0.3">
      <c r="B536" s="52"/>
      <c r="C536" s="52"/>
      <c r="D536" s="52"/>
      <c r="E536" s="52"/>
      <c r="F536" s="52"/>
      <c r="G536" s="52"/>
      <c r="H536" s="52"/>
      <c r="I536" s="52"/>
      <c r="J536" s="52"/>
      <c r="K536" s="52"/>
      <c r="L536" s="52"/>
      <c r="M536" s="52"/>
      <c r="N536" s="52"/>
      <c r="O536" s="52"/>
      <c r="P536" s="52"/>
      <c r="Q536" s="52"/>
      <c r="R536" s="52"/>
      <c r="S536" s="52"/>
    </row>
    <row r="537" spans="2:19" ht="15.6" x14ac:dyDescent="0.3">
      <c r="B537" s="52"/>
      <c r="C537" s="52"/>
      <c r="D537" s="52"/>
      <c r="E537" s="52"/>
      <c r="F537" s="52"/>
      <c r="G537" s="52"/>
      <c r="H537" s="52"/>
      <c r="I537" s="52"/>
      <c r="J537" s="52"/>
      <c r="K537" s="52"/>
      <c r="L537" s="52"/>
      <c r="M537" s="52"/>
      <c r="N537" s="52"/>
      <c r="O537" s="52"/>
      <c r="P537" s="52"/>
      <c r="Q537" s="52"/>
      <c r="R537" s="52"/>
      <c r="S537" s="52"/>
    </row>
    <row r="538" spans="2:19" ht="15.6" x14ac:dyDescent="0.3">
      <c r="B538" s="52"/>
      <c r="C538" s="52"/>
      <c r="D538" s="52"/>
      <c r="E538" s="52"/>
      <c r="F538" s="52"/>
      <c r="G538" s="52"/>
      <c r="H538" s="52"/>
      <c r="I538" s="52"/>
      <c r="J538" s="52"/>
      <c r="K538" s="52"/>
      <c r="L538" s="52"/>
      <c r="M538" s="52"/>
      <c r="N538" s="52"/>
      <c r="O538" s="52"/>
      <c r="P538" s="52"/>
      <c r="Q538" s="52"/>
      <c r="R538" s="52"/>
      <c r="S538" s="52"/>
    </row>
    <row r="539" spans="2:19" ht="15.6" x14ac:dyDescent="0.3">
      <c r="B539" s="52"/>
      <c r="C539" s="52"/>
      <c r="D539" s="52"/>
      <c r="E539" s="52"/>
      <c r="F539" s="52"/>
      <c r="G539" s="52"/>
      <c r="H539" s="52"/>
      <c r="I539" s="52"/>
      <c r="J539" s="52"/>
      <c r="K539" s="52"/>
      <c r="L539" s="52"/>
      <c r="M539" s="52"/>
      <c r="N539" s="52"/>
      <c r="O539" s="52"/>
      <c r="P539" s="52"/>
      <c r="Q539" s="52"/>
      <c r="R539" s="52"/>
      <c r="S539" s="52"/>
    </row>
    <row r="540" spans="2:19" ht="15.6" x14ac:dyDescent="0.3">
      <c r="B540" s="52"/>
      <c r="C540" s="52"/>
      <c r="D540" s="52"/>
      <c r="E540" s="52"/>
      <c r="F540" s="52"/>
      <c r="G540" s="52"/>
      <c r="H540" s="52"/>
      <c r="I540" s="52"/>
      <c r="J540" s="52"/>
      <c r="K540" s="52"/>
      <c r="L540" s="52"/>
      <c r="M540" s="52"/>
      <c r="N540" s="52"/>
      <c r="O540" s="52"/>
      <c r="P540" s="52"/>
      <c r="Q540" s="52"/>
      <c r="R540" s="52"/>
      <c r="S540" s="52"/>
    </row>
    <row r="541" spans="2:19" ht="15.6" x14ac:dyDescent="0.3">
      <c r="B541" s="52"/>
      <c r="C541" s="52"/>
      <c r="D541" s="52"/>
      <c r="E541" s="52"/>
      <c r="F541" s="52"/>
      <c r="G541" s="52"/>
      <c r="H541" s="52"/>
      <c r="I541" s="52"/>
      <c r="J541" s="52"/>
      <c r="K541" s="52"/>
      <c r="L541" s="52"/>
      <c r="M541" s="52"/>
      <c r="N541" s="52"/>
      <c r="O541" s="52"/>
      <c r="P541" s="52"/>
      <c r="Q541" s="52"/>
      <c r="R541" s="52"/>
      <c r="S541" s="52"/>
    </row>
    <row r="542" spans="2:19" ht="15.6" x14ac:dyDescent="0.3">
      <c r="B542" s="52"/>
      <c r="C542" s="52"/>
      <c r="D542" s="52"/>
      <c r="E542" s="52"/>
      <c r="F542" s="52"/>
      <c r="G542" s="52"/>
      <c r="H542" s="52"/>
      <c r="I542" s="52"/>
      <c r="J542" s="52"/>
      <c r="K542" s="52"/>
      <c r="L542" s="52"/>
      <c r="M542" s="52"/>
      <c r="N542" s="52"/>
      <c r="O542" s="52"/>
      <c r="P542" s="52"/>
      <c r="Q542" s="52"/>
      <c r="R542" s="52"/>
      <c r="S542" s="52"/>
    </row>
    <row r="543" spans="2:19" ht="15.6" x14ac:dyDescent="0.3">
      <c r="B543" s="52"/>
      <c r="C543" s="52"/>
      <c r="D543" s="52"/>
      <c r="E543" s="52"/>
      <c r="F543" s="52"/>
      <c r="G543" s="52"/>
      <c r="H543" s="52"/>
      <c r="I543" s="52"/>
      <c r="J543" s="52"/>
      <c r="K543" s="52"/>
      <c r="L543" s="52"/>
      <c r="M543" s="52"/>
      <c r="N543" s="52"/>
      <c r="O543" s="52"/>
      <c r="P543" s="52"/>
      <c r="Q543" s="52"/>
      <c r="R543" s="52"/>
      <c r="S543" s="52"/>
    </row>
    <row r="544" spans="2:19" ht="15.6" x14ac:dyDescent="0.3">
      <c r="B544" s="52"/>
      <c r="C544" s="52"/>
      <c r="D544" s="52"/>
      <c r="E544" s="52"/>
      <c r="F544" s="52"/>
      <c r="G544" s="52"/>
      <c r="H544" s="52"/>
      <c r="I544" s="52"/>
      <c r="J544" s="52"/>
      <c r="K544" s="52"/>
      <c r="L544" s="52"/>
      <c r="M544" s="52"/>
      <c r="N544" s="52"/>
      <c r="O544" s="52"/>
      <c r="P544" s="52"/>
      <c r="Q544" s="52"/>
      <c r="R544" s="52"/>
      <c r="S544" s="52"/>
    </row>
    <row r="545" spans="2:19" ht="15.6" x14ac:dyDescent="0.3">
      <c r="B545" s="52"/>
      <c r="C545" s="52"/>
      <c r="D545" s="52"/>
      <c r="E545" s="52"/>
      <c r="F545" s="52"/>
      <c r="G545" s="52"/>
      <c r="H545" s="52"/>
      <c r="I545" s="52"/>
      <c r="J545" s="52"/>
      <c r="K545" s="52"/>
      <c r="L545" s="52"/>
      <c r="M545" s="52"/>
      <c r="N545" s="52"/>
      <c r="O545" s="52"/>
      <c r="P545" s="52"/>
      <c r="Q545" s="52"/>
      <c r="R545" s="52"/>
      <c r="S545" s="52"/>
    </row>
    <row r="546" spans="2:19" ht="15.6" x14ac:dyDescent="0.3">
      <c r="B546" s="52"/>
      <c r="C546" s="52"/>
      <c r="D546" s="52"/>
      <c r="E546" s="52"/>
      <c r="F546" s="52"/>
      <c r="G546" s="52"/>
      <c r="H546" s="52"/>
      <c r="I546" s="52"/>
      <c r="J546" s="52"/>
      <c r="K546" s="52"/>
      <c r="L546" s="52"/>
      <c r="M546" s="52"/>
      <c r="N546" s="52"/>
      <c r="O546" s="52"/>
      <c r="P546" s="52"/>
      <c r="Q546" s="52"/>
      <c r="R546" s="52"/>
      <c r="S546" s="52"/>
    </row>
    <row r="547" spans="2:19" ht="15.6" x14ac:dyDescent="0.3">
      <c r="B547" s="52"/>
      <c r="C547" s="52"/>
      <c r="D547" s="52"/>
      <c r="E547" s="52"/>
      <c r="F547" s="52"/>
      <c r="G547" s="52"/>
      <c r="H547" s="52"/>
      <c r="I547" s="52"/>
      <c r="J547" s="52"/>
      <c r="K547" s="52"/>
      <c r="L547" s="52"/>
      <c r="M547" s="52"/>
      <c r="N547" s="52"/>
      <c r="O547" s="52"/>
      <c r="P547" s="52"/>
      <c r="Q547" s="52"/>
      <c r="R547" s="52"/>
      <c r="S547" s="52"/>
    </row>
    <row r="548" spans="2:19" ht="15.6" x14ac:dyDescent="0.3">
      <c r="B548" s="52"/>
      <c r="C548" s="52"/>
      <c r="D548" s="52"/>
      <c r="E548" s="52"/>
      <c r="F548" s="52"/>
      <c r="G548" s="52"/>
      <c r="H548" s="52"/>
      <c r="I548" s="52"/>
      <c r="J548" s="52"/>
      <c r="K548" s="52"/>
      <c r="L548" s="52"/>
      <c r="M548" s="52"/>
      <c r="N548" s="52"/>
      <c r="O548" s="52"/>
      <c r="P548" s="52"/>
      <c r="Q548" s="52"/>
      <c r="R548" s="52"/>
      <c r="S548" s="52"/>
    </row>
    <row r="549" spans="2:19" ht="15.6" x14ac:dyDescent="0.3">
      <c r="B549" s="52"/>
      <c r="C549" s="52"/>
      <c r="D549" s="52"/>
      <c r="E549" s="52"/>
      <c r="F549" s="52"/>
      <c r="G549" s="52"/>
      <c r="H549" s="52"/>
      <c r="I549" s="52"/>
      <c r="J549" s="52"/>
      <c r="K549" s="52"/>
      <c r="L549" s="52"/>
      <c r="M549" s="52"/>
      <c r="N549" s="52"/>
      <c r="O549" s="52"/>
      <c r="P549" s="52"/>
      <c r="Q549" s="52"/>
      <c r="R549" s="52"/>
      <c r="S549" s="52"/>
    </row>
    <row r="550" spans="2:19" ht="15.6" x14ac:dyDescent="0.3">
      <c r="B550" s="52"/>
      <c r="C550" s="52"/>
      <c r="D550" s="52"/>
      <c r="E550" s="52"/>
      <c r="F550" s="52"/>
      <c r="G550" s="52"/>
      <c r="H550" s="52"/>
      <c r="I550" s="52"/>
      <c r="J550" s="52"/>
      <c r="K550" s="52"/>
      <c r="L550" s="52"/>
      <c r="M550" s="52"/>
      <c r="N550" s="52"/>
      <c r="O550" s="52"/>
      <c r="P550" s="52"/>
      <c r="Q550" s="52"/>
      <c r="R550" s="52"/>
      <c r="S550" s="52"/>
    </row>
    <row r="551" spans="2:19" ht="15.6" x14ac:dyDescent="0.3">
      <c r="B551" s="52"/>
      <c r="C551" s="52"/>
      <c r="D551" s="52"/>
      <c r="E551" s="52"/>
      <c r="F551" s="52"/>
      <c r="G551" s="52"/>
      <c r="H551" s="52"/>
      <c r="I551" s="52"/>
      <c r="J551" s="52"/>
      <c r="K551" s="52"/>
      <c r="L551" s="52"/>
      <c r="M551" s="52"/>
      <c r="N551" s="52"/>
      <c r="O551" s="52"/>
      <c r="P551" s="52"/>
      <c r="Q551" s="52"/>
      <c r="R551" s="52"/>
      <c r="S551" s="52"/>
    </row>
    <row r="552" spans="2:19" ht="15.6" x14ac:dyDescent="0.3">
      <c r="B552" s="52"/>
      <c r="C552" s="52"/>
      <c r="D552" s="52"/>
      <c r="E552" s="52"/>
      <c r="F552" s="52"/>
      <c r="G552" s="52"/>
      <c r="H552" s="52"/>
      <c r="I552" s="52"/>
      <c r="J552" s="52"/>
      <c r="K552" s="52"/>
      <c r="L552" s="52"/>
      <c r="M552" s="52"/>
      <c r="N552" s="52"/>
      <c r="O552" s="52"/>
      <c r="P552" s="52"/>
      <c r="Q552" s="52"/>
      <c r="R552" s="52"/>
      <c r="S552" s="52"/>
    </row>
    <row r="553" spans="2:19" ht="15.6" x14ac:dyDescent="0.3">
      <c r="B553" s="52"/>
      <c r="C553" s="52"/>
      <c r="D553" s="52"/>
      <c r="E553" s="52"/>
      <c r="F553" s="52"/>
      <c r="G553" s="52"/>
      <c r="H553" s="52"/>
      <c r="I553" s="52"/>
      <c r="J553" s="52"/>
      <c r="K553" s="52"/>
      <c r="L553" s="52"/>
      <c r="M553" s="52"/>
      <c r="N553" s="52"/>
      <c r="O553" s="52"/>
      <c r="P553" s="52"/>
      <c r="Q553" s="52"/>
      <c r="R553" s="52"/>
      <c r="S553" s="52"/>
    </row>
    <row r="554" spans="2:19" ht="15.6" x14ac:dyDescent="0.3">
      <c r="B554" s="52"/>
      <c r="C554" s="52"/>
      <c r="D554" s="52"/>
      <c r="E554" s="52"/>
      <c r="F554" s="52"/>
      <c r="G554" s="52"/>
      <c r="H554" s="52"/>
      <c r="I554" s="52"/>
      <c r="J554" s="52"/>
      <c r="K554" s="52"/>
      <c r="L554" s="52"/>
      <c r="M554" s="52"/>
      <c r="N554" s="52"/>
      <c r="O554" s="52"/>
      <c r="P554" s="52"/>
      <c r="Q554" s="52"/>
      <c r="R554" s="52"/>
      <c r="S554" s="52"/>
    </row>
    <row r="555" spans="2:19" ht="15.6" x14ac:dyDescent="0.3">
      <c r="B555" s="52"/>
      <c r="C555" s="52"/>
      <c r="D555" s="52"/>
      <c r="E555" s="52"/>
      <c r="F555" s="52"/>
      <c r="G555" s="52"/>
      <c r="H555" s="52"/>
      <c r="I555" s="52"/>
      <c r="J555" s="52"/>
      <c r="K555" s="52"/>
      <c r="L555" s="52"/>
      <c r="M555" s="52"/>
      <c r="N555" s="52"/>
      <c r="O555" s="52"/>
      <c r="P555" s="52"/>
      <c r="Q555" s="52"/>
      <c r="R555" s="52"/>
      <c r="S555" s="52"/>
    </row>
    <row r="556" spans="2:19" ht="15.6" x14ac:dyDescent="0.3">
      <c r="B556" s="52"/>
      <c r="C556" s="52"/>
      <c r="D556" s="52"/>
      <c r="E556" s="52"/>
      <c r="F556" s="52"/>
      <c r="G556" s="52"/>
      <c r="H556" s="52"/>
      <c r="I556" s="52"/>
      <c r="J556" s="52"/>
      <c r="K556" s="52"/>
      <c r="L556" s="52"/>
      <c r="M556" s="52"/>
      <c r="N556" s="52"/>
      <c r="O556" s="52"/>
      <c r="P556" s="52"/>
      <c r="Q556" s="52"/>
      <c r="R556" s="52"/>
      <c r="S556" s="52"/>
    </row>
    <row r="557" spans="2:19" ht="15.6" x14ac:dyDescent="0.3">
      <c r="B557" s="52"/>
      <c r="C557" s="52"/>
      <c r="D557" s="52"/>
      <c r="E557" s="52"/>
      <c r="F557" s="52"/>
      <c r="G557" s="52"/>
      <c r="H557" s="52"/>
      <c r="I557" s="52"/>
      <c r="J557" s="52"/>
      <c r="K557" s="52"/>
      <c r="L557" s="52"/>
      <c r="M557" s="52"/>
      <c r="N557" s="52"/>
      <c r="O557" s="52"/>
      <c r="P557" s="52"/>
      <c r="Q557" s="52"/>
      <c r="R557" s="52"/>
      <c r="S557" s="52"/>
    </row>
    <row r="558" spans="2:19" ht="15.6" x14ac:dyDescent="0.3">
      <c r="B558" s="52"/>
      <c r="C558" s="52"/>
      <c r="D558" s="52"/>
      <c r="E558" s="52"/>
      <c r="F558" s="52"/>
      <c r="G558" s="52"/>
      <c r="H558" s="52"/>
      <c r="I558" s="52"/>
      <c r="J558" s="52"/>
      <c r="K558" s="52"/>
      <c r="L558" s="52"/>
      <c r="M558" s="52"/>
      <c r="N558" s="52"/>
      <c r="O558" s="52"/>
      <c r="P558" s="52"/>
      <c r="Q558" s="52"/>
      <c r="R558" s="52"/>
      <c r="S558" s="52"/>
    </row>
    <row r="559" spans="2:19" ht="15.6" x14ac:dyDescent="0.3">
      <c r="B559" s="52"/>
      <c r="C559" s="52"/>
      <c r="D559" s="52"/>
      <c r="E559" s="52"/>
      <c r="F559" s="52"/>
      <c r="G559" s="52"/>
      <c r="H559" s="52"/>
      <c r="I559" s="52"/>
      <c r="J559" s="52"/>
      <c r="K559" s="52"/>
      <c r="L559" s="52"/>
      <c r="M559" s="52"/>
      <c r="N559" s="52"/>
      <c r="O559" s="52"/>
      <c r="P559" s="52"/>
      <c r="Q559" s="52"/>
      <c r="R559" s="52"/>
      <c r="S559" s="52"/>
    </row>
    <row r="560" spans="2:19" ht="15.6" x14ac:dyDescent="0.3">
      <c r="B560" s="52"/>
      <c r="C560" s="52"/>
      <c r="D560" s="52"/>
      <c r="E560" s="52"/>
      <c r="F560" s="52"/>
      <c r="G560" s="52"/>
      <c r="H560" s="52"/>
      <c r="I560" s="52"/>
      <c r="J560" s="52"/>
      <c r="K560" s="52"/>
      <c r="L560" s="52"/>
      <c r="M560" s="52"/>
      <c r="N560" s="52"/>
      <c r="O560" s="52"/>
      <c r="P560" s="52"/>
      <c r="Q560" s="52"/>
      <c r="R560" s="52"/>
      <c r="S560" s="52"/>
    </row>
    <row r="561" spans="2:19" ht="15.6" x14ac:dyDescent="0.3">
      <c r="B561" s="52"/>
      <c r="C561" s="52"/>
      <c r="D561" s="52"/>
      <c r="E561" s="52"/>
      <c r="F561" s="52"/>
      <c r="G561" s="52"/>
      <c r="H561" s="52"/>
      <c r="I561" s="52"/>
      <c r="J561" s="52"/>
      <c r="K561" s="52"/>
      <c r="L561" s="52"/>
      <c r="M561" s="52"/>
      <c r="N561" s="52"/>
      <c r="O561" s="52"/>
      <c r="P561" s="52"/>
      <c r="Q561" s="52"/>
      <c r="R561" s="52"/>
      <c r="S561" s="52"/>
    </row>
    <row r="562" spans="2:19" ht="15.6" x14ac:dyDescent="0.3">
      <c r="B562" s="52"/>
      <c r="C562" s="52"/>
      <c r="D562" s="52"/>
      <c r="E562" s="52"/>
      <c r="F562" s="52"/>
      <c r="G562" s="52"/>
      <c r="H562" s="52"/>
      <c r="I562" s="52"/>
      <c r="J562" s="52"/>
      <c r="K562" s="52"/>
      <c r="L562" s="52"/>
      <c r="M562" s="52"/>
      <c r="N562" s="52"/>
      <c r="O562" s="52"/>
      <c r="P562" s="52"/>
      <c r="Q562" s="52"/>
      <c r="R562" s="52"/>
      <c r="S562" s="52"/>
    </row>
    <row r="563" spans="2:19" ht="15.6" x14ac:dyDescent="0.3">
      <c r="B563" s="52"/>
      <c r="C563" s="52"/>
      <c r="D563" s="52"/>
      <c r="E563" s="52"/>
      <c r="F563" s="52"/>
      <c r="G563" s="52"/>
      <c r="H563" s="52"/>
      <c r="I563" s="52"/>
      <c r="J563" s="52"/>
      <c r="K563" s="52"/>
      <c r="L563" s="52"/>
      <c r="M563" s="52"/>
      <c r="N563" s="52"/>
      <c r="O563" s="52"/>
      <c r="P563" s="52"/>
      <c r="Q563" s="52"/>
      <c r="R563" s="52"/>
      <c r="S563" s="52"/>
    </row>
    <row r="564" spans="2:19" ht="15.6" x14ac:dyDescent="0.3">
      <c r="B564" s="52"/>
      <c r="C564" s="52"/>
      <c r="D564" s="52"/>
      <c r="E564" s="52"/>
      <c r="F564" s="52"/>
      <c r="G564" s="52"/>
      <c r="H564" s="52"/>
      <c r="I564" s="52"/>
      <c r="J564" s="52"/>
      <c r="K564" s="52"/>
      <c r="L564" s="52"/>
      <c r="M564" s="52"/>
      <c r="N564" s="52"/>
      <c r="O564" s="52"/>
      <c r="P564" s="52"/>
      <c r="Q564" s="52"/>
      <c r="R564" s="52"/>
      <c r="S564" s="52"/>
    </row>
    <row r="565" spans="2:19" ht="15.6" x14ac:dyDescent="0.3">
      <c r="B565" s="52"/>
      <c r="C565" s="52"/>
      <c r="D565" s="52"/>
      <c r="E565" s="52"/>
      <c r="F565" s="52"/>
      <c r="G565" s="52"/>
      <c r="H565" s="52"/>
      <c r="I565" s="52"/>
      <c r="J565" s="52"/>
      <c r="K565" s="52"/>
      <c r="L565" s="52"/>
      <c r="M565" s="52"/>
      <c r="N565" s="52"/>
      <c r="O565" s="52"/>
      <c r="P565" s="52"/>
      <c r="Q565" s="52"/>
      <c r="R565" s="52"/>
      <c r="S565" s="52"/>
    </row>
    <row r="566" spans="2:19" ht="15.6" x14ac:dyDescent="0.3">
      <c r="B566" s="52"/>
      <c r="C566" s="52"/>
      <c r="D566" s="52"/>
      <c r="E566" s="52"/>
      <c r="F566" s="52"/>
      <c r="G566" s="52"/>
      <c r="H566" s="52"/>
      <c r="I566" s="52"/>
      <c r="J566" s="52"/>
      <c r="K566" s="52"/>
      <c r="L566" s="52"/>
      <c r="M566" s="52"/>
      <c r="N566" s="52"/>
      <c r="O566" s="52"/>
      <c r="P566" s="52"/>
      <c r="Q566" s="52"/>
      <c r="R566" s="52"/>
      <c r="S566" s="52"/>
    </row>
    <row r="567" spans="2:19" ht="15.6" x14ac:dyDescent="0.3">
      <c r="B567" s="52"/>
      <c r="C567" s="52"/>
      <c r="D567" s="52"/>
      <c r="E567" s="52"/>
      <c r="F567" s="52"/>
      <c r="G567" s="52"/>
      <c r="H567" s="52"/>
      <c r="I567" s="52"/>
      <c r="J567" s="52"/>
      <c r="K567" s="52"/>
      <c r="L567" s="52"/>
      <c r="M567" s="52"/>
      <c r="N567" s="52"/>
      <c r="O567" s="52"/>
      <c r="P567" s="52"/>
      <c r="Q567" s="52"/>
      <c r="R567" s="52"/>
      <c r="S567" s="52"/>
    </row>
    <row r="568" spans="2:19" ht="15.6" x14ac:dyDescent="0.3">
      <c r="B568" s="52"/>
      <c r="C568" s="52"/>
      <c r="D568" s="52"/>
      <c r="E568" s="52"/>
      <c r="F568" s="52"/>
      <c r="G568" s="52"/>
      <c r="H568" s="52"/>
      <c r="I568" s="52"/>
      <c r="J568" s="52"/>
      <c r="K568" s="52"/>
      <c r="L568" s="52"/>
      <c r="M568" s="52"/>
      <c r="N568" s="52"/>
      <c r="O568" s="52"/>
      <c r="P568" s="52"/>
      <c r="Q568" s="52"/>
      <c r="R568" s="52"/>
      <c r="S568" s="52"/>
    </row>
    <row r="569" spans="2:19" ht="15.6" x14ac:dyDescent="0.3">
      <c r="B569" s="52"/>
      <c r="C569" s="52"/>
      <c r="D569" s="52"/>
      <c r="E569" s="52"/>
      <c r="F569" s="52"/>
      <c r="G569" s="52"/>
      <c r="H569" s="52"/>
      <c r="I569" s="52"/>
      <c r="J569" s="52"/>
      <c r="K569" s="52"/>
      <c r="L569" s="52"/>
      <c r="M569" s="52"/>
      <c r="N569" s="52"/>
      <c r="O569" s="52"/>
      <c r="P569" s="52"/>
      <c r="Q569" s="52"/>
      <c r="R569" s="52"/>
      <c r="S569" s="52"/>
    </row>
    <row r="570" spans="2:19" ht="15.6" x14ac:dyDescent="0.3">
      <c r="B570" s="52"/>
      <c r="C570" s="52"/>
      <c r="D570" s="52"/>
      <c r="E570" s="52"/>
      <c r="F570" s="52"/>
      <c r="G570" s="52"/>
      <c r="H570" s="52"/>
      <c r="I570" s="52"/>
      <c r="J570" s="52"/>
      <c r="K570" s="52"/>
      <c r="L570" s="52"/>
      <c r="M570" s="52"/>
      <c r="N570" s="52"/>
      <c r="O570" s="52"/>
      <c r="P570" s="52"/>
      <c r="Q570" s="52"/>
      <c r="R570" s="52"/>
      <c r="S570" s="52"/>
    </row>
    <row r="571" spans="2:19" ht="15.6" x14ac:dyDescent="0.3">
      <c r="B571" s="52"/>
      <c r="C571" s="52"/>
      <c r="D571" s="52"/>
      <c r="E571" s="52"/>
      <c r="F571" s="52"/>
      <c r="G571" s="52"/>
      <c r="H571" s="52"/>
      <c r="I571" s="52"/>
      <c r="J571" s="52"/>
      <c r="K571" s="52"/>
      <c r="L571" s="52"/>
      <c r="M571" s="52"/>
      <c r="N571" s="52"/>
      <c r="O571" s="52"/>
      <c r="P571" s="52"/>
      <c r="Q571" s="52"/>
      <c r="R571" s="52"/>
      <c r="S571" s="52"/>
    </row>
    <row r="572" spans="2:19" ht="15.6" x14ac:dyDescent="0.3">
      <c r="B572" s="52"/>
      <c r="C572" s="52"/>
      <c r="D572" s="52"/>
      <c r="E572" s="52"/>
      <c r="F572" s="52"/>
      <c r="G572" s="52"/>
      <c r="H572" s="52"/>
      <c r="I572" s="52"/>
      <c r="J572" s="52"/>
      <c r="K572" s="52"/>
      <c r="L572" s="52"/>
      <c r="M572" s="52"/>
      <c r="N572" s="52"/>
      <c r="O572" s="52"/>
      <c r="P572" s="52"/>
      <c r="Q572" s="52"/>
      <c r="R572" s="52"/>
      <c r="S572" s="52"/>
    </row>
    <row r="573" spans="2:19" ht="15.6" x14ac:dyDescent="0.3">
      <c r="B573" s="52"/>
      <c r="C573" s="52"/>
      <c r="D573" s="52"/>
      <c r="E573" s="52"/>
      <c r="F573" s="52"/>
      <c r="G573" s="52"/>
      <c r="H573" s="52"/>
      <c r="I573" s="52"/>
      <c r="J573" s="52"/>
      <c r="K573" s="52"/>
      <c r="L573" s="52"/>
      <c r="M573" s="52"/>
      <c r="N573" s="52"/>
      <c r="O573" s="52"/>
      <c r="P573" s="52"/>
      <c r="Q573" s="52"/>
      <c r="R573" s="52"/>
      <c r="S573" s="52"/>
    </row>
    <row r="574" spans="2:19" ht="15.6" x14ac:dyDescent="0.3">
      <c r="B574" s="52"/>
      <c r="C574" s="52"/>
      <c r="D574" s="52"/>
      <c r="E574" s="52"/>
      <c r="F574" s="52"/>
      <c r="G574" s="52"/>
      <c r="H574" s="52"/>
      <c r="I574" s="52"/>
      <c r="J574" s="52"/>
      <c r="K574" s="52"/>
      <c r="L574" s="52"/>
      <c r="M574" s="52"/>
      <c r="N574" s="52"/>
      <c r="O574" s="52"/>
      <c r="P574" s="52"/>
      <c r="Q574" s="52"/>
      <c r="R574" s="52"/>
      <c r="S574" s="52"/>
    </row>
    <row r="575" spans="2:19" ht="15.6" x14ac:dyDescent="0.3">
      <c r="B575" s="52"/>
      <c r="C575" s="52"/>
      <c r="D575" s="52"/>
      <c r="E575" s="52"/>
      <c r="F575" s="52"/>
      <c r="G575" s="52"/>
      <c r="H575" s="52"/>
      <c r="I575" s="52"/>
      <c r="J575" s="52"/>
      <c r="K575" s="52"/>
      <c r="L575" s="52"/>
      <c r="M575" s="52"/>
      <c r="N575" s="52"/>
      <c r="O575" s="52"/>
      <c r="P575" s="52"/>
      <c r="Q575" s="52"/>
      <c r="R575" s="52"/>
      <c r="S575" s="52"/>
    </row>
    <row r="576" spans="2:19" ht="15.6" x14ac:dyDescent="0.3">
      <c r="B576" s="52"/>
      <c r="C576" s="52"/>
      <c r="D576" s="52"/>
      <c r="E576" s="52"/>
      <c r="F576" s="52"/>
      <c r="G576" s="52"/>
      <c r="H576" s="52"/>
      <c r="I576" s="52"/>
      <c r="J576" s="52"/>
      <c r="K576" s="52"/>
      <c r="L576" s="52"/>
      <c r="M576" s="52"/>
      <c r="N576" s="52"/>
      <c r="O576" s="52"/>
      <c r="P576" s="52"/>
      <c r="Q576" s="52"/>
      <c r="R576" s="52"/>
      <c r="S576" s="52"/>
    </row>
    <row r="577" spans="2:19" ht="15.6" x14ac:dyDescent="0.3">
      <c r="B577" s="52"/>
      <c r="C577" s="52"/>
      <c r="D577" s="52"/>
      <c r="E577" s="52"/>
      <c r="F577" s="52"/>
      <c r="G577" s="52"/>
      <c r="H577" s="52"/>
      <c r="I577" s="52"/>
      <c r="J577" s="52"/>
      <c r="K577" s="52"/>
      <c r="L577" s="52"/>
      <c r="M577" s="52"/>
      <c r="N577" s="52"/>
      <c r="O577" s="52"/>
      <c r="P577" s="52"/>
      <c r="Q577" s="52"/>
      <c r="R577" s="52"/>
      <c r="S577" s="52"/>
    </row>
    <row r="578" spans="2:19" ht="15.6" x14ac:dyDescent="0.3">
      <c r="B578" s="52"/>
      <c r="C578" s="52"/>
      <c r="D578" s="52"/>
      <c r="E578" s="52"/>
      <c r="F578" s="52"/>
      <c r="G578" s="52"/>
      <c r="H578" s="52"/>
      <c r="I578" s="52"/>
      <c r="J578" s="52"/>
      <c r="K578" s="52"/>
      <c r="L578" s="52"/>
      <c r="M578" s="52"/>
      <c r="N578" s="52"/>
      <c r="O578" s="52"/>
      <c r="P578" s="52"/>
      <c r="Q578" s="52"/>
      <c r="R578" s="52"/>
      <c r="S578" s="52"/>
    </row>
    <row r="579" spans="2:19" ht="15.6" x14ac:dyDescent="0.3">
      <c r="B579" s="52"/>
      <c r="C579" s="52"/>
      <c r="D579" s="52"/>
      <c r="E579" s="52"/>
      <c r="F579" s="52"/>
      <c r="G579" s="52"/>
      <c r="H579" s="52"/>
      <c r="I579" s="52"/>
      <c r="J579" s="52"/>
      <c r="K579" s="52"/>
      <c r="L579" s="52"/>
      <c r="M579" s="52"/>
      <c r="N579" s="52"/>
      <c r="O579" s="52"/>
      <c r="P579" s="52"/>
      <c r="Q579" s="52"/>
      <c r="R579" s="52"/>
      <c r="S579" s="52"/>
    </row>
    <row r="580" spans="2:19" ht="15.6" x14ac:dyDescent="0.3">
      <c r="B580" s="52"/>
      <c r="C580" s="52"/>
      <c r="D580" s="52"/>
      <c r="E580" s="52"/>
      <c r="F580" s="52"/>
      <c r="G580" s="52"/>
      <c r="H580" s="52"/>
      <c r="I580" s="52"/>
      <c r="J580" s="52"/>
      <c r="K580" s="52"/>
      <c r="L580" s="52"/>
      <c r="M580" s="52"/>
      <c r="N580" s="52"/>
      <c r="O580" s="52"/>
      <c r="P580" s="52"/>
      <c r="Q580" s="52"/>
      <c r="R580" s="52"/>
      <c r="S580" s="52"/>
    </row>
    <row r="581" spans="2:19" ht="15.6" x14ac:dyDescent="0.3">
      <c r="B581" s="52"/>
      <c r="C581" s="52"/>
      <c r="D581" s="52"/>
      <c r="E581" s="52"/>
      <c r="F581" s="52"/>
      <c r="G581" s="52"/>
      <c r="H581" s="52"/>
      <c r="I581" s="52"/>
      <c r="J581" s="52"/>
      <c r="K581" s="52"/>
      <c r="L581" s="52"/>
      <c r="M581" s="52"/>
      <c r="N581" s="52"/>
      <c r="O581" s="52"/>
      <c r="P581" s="52"/>
      <c r="Q581" s="52"/>
      <c r="R581" s="52"/>
      <c r="S581" s="52"/>
    </row>
    <row r="582" spans="2:19" ht="15.6" x14ac:dyDescent="0.3">
      <c r="B582" s="52"/>
      <c r="C582" s="52"/>
      <c r="D582" s="52"/>
      <c r="E582" s="52"/>
      <c r="F582" s="52"/>
      <c r="G582" s="52"/>
      <c r="H582" s="52"/>
      <c r="I582" s="52"/>
      <c r="J582" s="52"/>
      <c r="K582" s="52"/>
      <c r="L582" s="52"/>
      <c r="M582" s="52"/>
      <c r="N582" s="52"/>
      <c r="O582" s="52"/>
      <c r="P582" s="52"/>
      <c r="Q582" s="52"/>
      <c r="R582" s="52"/>
      <c r="S582" s="52"/>
    </row>
    <row r="583" spans="2:19" ht="15.6" x14ac:dyDescent="0.3">
      <c r="B583" s="52"/>
      <c r="C583" s="52"/>
      <c r="D583" s="52"/>
      <c r="E583" s="52"/>
      <c r="F583" s="52"/>
      <c r="G583" s="52"/>
      <c r="H583" s="52"/>
      <c r="I583" s="52"/>
      <c r="J583" s="52"/>
      <c r="K583" s="52"/>
      <c r="L583" s="52"/>
      <c r="M583" s="52"/>
      <c r="N583" s="52"/>
      <c r="O583" s="52"/>
      <c r="P583" s="52"/>
      <c r="Q583" s="52"/>
      <c r="R583" s="52"/>
      <c r="S583" s="52"/>
    </row>
    <row r="584" spans="2:19" ht="15.6" x14ac:dyDescent="0.3">
      <c r="B584" s="52"/>
      <c r="C584" s="52"/>
      <c r="D584" s="52"/>
      <c r="E584" s="52"/>
      <c r="F584" s="52"/>
      <c r="G584" s="52"/>
      <c r="H584" s="52"/>
      <c r="I584" s="52"/>
      <c r="J584" s="52"/>
      <c r="K584" s="52"/>
      <c r="L584" s="52"/>
      <c r="M584" s="52"/>
      <c r="N584" s="52"/>
      <c r="O584" s="52"/>
      <c r="P584" s="52"/>
      <c r="Q584" s="52"/>
      <c r="R584" s="52"/>
      <c r="S584" s="52"/>
    </row>
    <row r="585" spans="2:19" ht="15.6" x14ac:dyDescent="0.3">
      <c r="B585" s="52"/>
      <c r="C585" s="52"/>
      <c r="D585" s="52"/>
      <c r="E585" s="52"/>
      <c r="F585" s="52"/>
      <c r="G585" s="52"/>
      <c r="H585" s="52"/>
      <c r="I585" s="52"/>
      <c r="J585" s="52"/>
      <c r="K585" s="52"/>
      <c r="L585" s="52"/>
      <c r="M585" s="52"/>
      <c r="N585" s="52"/>
      <c r="O585" s="52"/>
      <c r="P585" s="52"/>
      <c r="Q585" s="52"/>
      <c r="R585" s="52"/>
      <c r="S585" s="52"/>
    </row>
    <row r="586" spans="2:19" ht="15.6" x14ac:dyDescent="0.3">
      <c r="B586" s="52"/>
      <c r="C586" s="52"/>
      <c r="D586" s="52"/>
      <c r="E586" s="52"/>
      <c r="F586" s="52"/>
      <c r="G586" s="52"/>
      <c r="H586" s="52"/>
      <c r="I586" s="52"/>
      <c r="J586" s="52"/>
      <c r="K586" s="52"/>
      <c r="L586" s="52"/>
      <c r="M586" s="52"/>
      <c r="N586" s="52"/>
      <c r="O586" s="52"/>
      <c r="P586" s="52"/>
      <c r="Q586" s="52"/>
      <c r="R586" s="52"/>
      <c r="S586" s="52"/>
    </row>
    <row r="587" spans="2:19" ht="15.6" x14ac:dyDescent="0.3">
      <c r="B587" s="52"/>
      <c r="C587" s="52"/>
      <c r="D587" s="52"/>
      <c r="E587" s="52"/>
      <c r="F587" s="52"/>
      <c r="G587" s="52"/>
      <c r="H587" s="52"/>
      <c r="I587" s="52"/>
      <c r="J587" s="52"/>
      <c r="K587" s="52"/>
      <c r="L587" s="52"/>
      <c r="M587" s="52"/>
      <c r="N587" s="52"/>
      <c r="O587" s="52"/>
      <c r="P587" s="52"/>
      <c r="Q587" s="52"/>
      <c r="R587" s="52"/>
      <c r="S587" s="52"/>
    </row>
    <row r="588" spans="2:19" ht="15.6" x14ac:dyDescent="0.3">
      <c r="B588" s="52"/>
      <c r="C588" s="52"/>
      <c r="D588" s="52"/>
      <c r="E588" s="52"/>
      <c r="F588" s="52"/>
      <c r="G588" s="52"/>
      <c r="H588" s="52"/>
      <c r="I588" s="52"/>
      <c r="J588" s="52"/>
      <c r="K588" s="52"/>
      <c r="L588" s="52"/>
      <c r="M588" s="52"/>
      <c r="N588" s="52"/>
      <c r="O588" s="52"/>
      <c r="P588" s="52"/>
      <c r="Q588" s="52"/>
      <c r="R588" s="52"/>
      <c r="S588" s="52"/>
    </row>
    <row r="589" spans="2:19" ht="15.6" x14ac:dyDescent="0.3">
      <c r="B589" s="52"/>
      <c r="C589" s="52"/>
      <c r="D589" s="52"/>
      <c r="E589" s="52"/>
      <c r="F589" s="52"/>
      <c r="G589" s="52"/>
      <c r="H589" s="52"/>
      <c r="I589" s="52"/>
      <c r="J589" s="52"/>
      <c r="K589" s="52"/>
      <c r="L589" s="52"/>
      <c r="M589" s="52"/>
      <c r="N589" s="52"/>
      <c r="O589" s="52"/>
      <c r="P589" s="52"/>
      <c r="Q589" s="52"/>
      <c r="R589" s="52"/>
      <c r="S589" s="52"/>
    </row>
    <row r="590" spans="2:19" ht="15.6" x14ac:dyDescent="0.3">
      <c r="B590" s="52"/>
      <c r="C590" s="52"/>
      <c r="D590" s="52"/>
      <c r="E590" s="52"/>
      <c r="F590" s="52"/>
      <c r="G590" s="52"/>
      <c r="H590" s="52"/>
      <c r="I590" s="52"/>
      <c r="J590" s="52"/>
      <c r="K590" s="52"/>
      <c r="L590" s="52"/>
      <c r="M590" s="52"/>
      <c r="N590" s="52"/>
      <c r="O590" s="52"/>
      <c r="P590" s="52"/>
      <c r="Q590" s="52"/>
      <c r="R590" s="52"/>
      <c r="S590" s="52"/>
    </row>
    <row r="591" spans="2:19" ht="15.6" x14ac:dyDescent="0.3">
      <c r="B591" s="52"/>
      <c r="C591" s="52"/>
      <c r="D591" s="52"/>
      <c r="E591" s="52"/>
      <c r="F591" s="52"/>
      <c r="G591" s="52"/>
      <c r="H591" s="52"/>
      <c r="I591" s="52"/>
      <c r="J591" s="52"/>
      <c r="K591" s="52"/>
      <c r="L591" s="52"/>
      <c r="M591" s="52"/>
      <c r="N591" s="52"/>
      <c r="O591" s="52"/>
      <c r="P591" s="52"/>
      <c r="Q591" s="52"/>
      <c r="R591" s="52"/>
      <c r="S591" s="52"/>
    </row>
    <row r="592" spans="2:19" ht="15.6" x14ac:dyDescent="0.3">
      <c r="B592" s="52"/>
      <c r="C592" s="52"/>
      <c r="D592" s="52"/>
      <c r="E592" s="52"/>
      <c r="F592" s="52"/>
      <c r="G592" s="52"/>
      <c r="H592" s="52"/>
      <c r="I592" s="52"/>
      <c r="J592" s="52"/>
      <c r="K592" s="52"/>
      <c r="L592" s="52"/>
      <c r="M592" s="52"/>
      <c r="N592" s="52"/>
      <c r="O592" s="52"/>
      <c r="P592" s="52"/>
      <c r="Q592" s="52"/>
      <c r="R592" s="52"/>
      <c r="S592" s="52"/>
    </row>
    <row r="593" spans="2:19" ht="15.6" x14ac:dyDescent="0.3">
      <c r="B593" s="52"/>
      <c r="C593" s="52"/>
      <c r="D593" s="52"/>
      <c r="E593" s="52"/>
      <c r="F593" s="52"/>
      <c r="G593" s="52"/>
      <c r="H593" s="52"/>
      <c r="I593" s="52"/>
      <c r="J593" s="52"/>
      <c r="K593" s="52"/>
      <c r="L593" s="52"/>
      <c r="M593" s="52"/>
      <c r="N593" s="52"/>
      <c r="O593" s="52"/>
      <c r="P593" s="52"/>
      <c r="Q593" s="52"/>
      <c r="R593" s="52"/>
      <c r="S593" s="52"/>
    </row>
    <row r="594" spans="2:19" ht="15.6" x14ac:dyDescent="0.3">
      <c r="B594" s="52"/>
      <c r="C594" s="52"/>
      <c r="D594" s="52"/>
      <c r="E594" s="52"/>
      <c r="F594" s="52"/>
      <c r="G594" s="52"/>
      <c r="H594" s="52"/>
      <c r="I594" s="52"/>
      <c r="J594" s="52"/>
      <c r="K594" s="52"/>
      <c r="L594" s="52"/>
      <c r="M594" s="52"/>
      <c r="N594" s="52"/>
      <c r="O594" s="52"/>
      <c r="P594" s="52"/>
      <c r="Q594" s="52"/>
      <c r="R594" s="52"/>
      <c r="S594" s="52"/>
    </row>
    <row r="595" spans="2:19" ht="15.6" x14ac:dyDescent="0.3">
      <c r="B595" s="52"/>
      <c r="C595" s="52"/>
      <c r="D595" s="52"/>
      <c r="E595" s="52"/>
      <c r="F595" s="52"/>
      <c r="G595" s="52"/>
      <c r="H595" s="52"/>
      <c r="I595" s="52"/>
      <c r="J595" s="52"/>
      <c r="K595" s="52"/>
      <c r="L595" s="52"/>
      <c r="M595" s="52"/>
      <c r="N595" s="52"/>
      <c r="O595" s="52"/>
      <c r="P595" s="52"/>
      <c r="Q595" s="52"/>
      <c r="R595" s="52"/>
      <c r="S595" s="52"/>
    </row>
    <row r="596" spans="2:19" ht="15.6" x14ac:dyDescent="0.3">
      <c r="B596" s="52"/>
      <c r="C596" s="52"/>
      <c r="D596" s="52"/>
      <c r="E596" s="52"/>
      <c r="F596" s="52"/>
      <c r="G596" s="52"/>
      <c r="H596" s="52"/>
      <c r="I596" s="52"/>
      <c r="J596" s="52"/>
      <c r="K596" s="52"/>
      <c r="L596" s="52"/>
      <c r="M596" s="52"/>
      <c r="N596" s="52"/>
      <c r="O596" s="52"/>
      <c r="P596" s="52"/>
      <c r="Q596" s="52"/>
      <c r="R596" s="52"/>
      <c r="S596" s="52"/>
    </row>
    <row r="597" spans="2:19" ht="15.6" x14ac:dyDescent="0.3">
      <c r="B597" s="52"/>
      <c r="C597" s="52"/>
      <c r="D597" s="52"/>
      <c r="E597" s="52"/>
      <c r="F597" s="52"/>
      <c r="G597" s="52"/>
      <c r="H597" s="52"/>
      <c r="I597" s="52"/>
      <c r="J597" s="52"/>
      <c r="K597" s="52"/>
      <c r="L597" s="52"/>
      <c r="M597" s="52"/>
      <c r="N597" s="52"/>
      <c r="O597" s="52"/>
      <c r="P597" s="52"/>
      <c r="Q597" s="52"/>
      <c r="R597" s="52"/>
      <c r="S597" s="52"/>
    </row>
    <row r="598" spans="2:19" ht="15.6" x14ac:dyDescent="0.3">
      <c r="B598" s="52"/>
      <c r="C598" s="52"/>
      <c r="D598" s="52"/>
      <c r="E598" s="52"/>
      <c r="F598" s="52"/>
      <c r="G598" s="52"/>
      <c r="H598" s="52"/>
      <c r="I598" s="52"/>
      <c r="J598" s="52"/>
      <c r="K598" s="52"/>
      <c r="L598" s="52"/>
      <c r="M598" s="52"/>
      <c r="N598" s="52"/>
      <c r="O598" s="52"/>
      <c r="P598" s="52"/>
      <c r="Q598" s="52"/>
      <c r="R598" s="52"/>
      <c r="S598" s="52"/>
    </row>
    <row r="599" spans="2:19" ht="15.6" x14ac:dyDescent="0.3">
      <c r="B599" s="52"/>
      <c r="C599" s="52"/>
      <c r="D599" s="52"/>
      <c r="E599" s="52"/>
      <c r="F599" s="52"/>
      <c r="G599" s="52"/>
      <c r="H599" s="52"/>
      <c r="I599" s="52"/>
      <c r="J599" s="52"/>
      <c r="K599" s="52"/>
      <c r="L599" s="52"/>
      <c r="M599" s="52"/>
      <c r="N599" s="52"/>
      <c r="O599" s="52"/>
      <c r="P599" s="52"/>
      <c r="Q599" s="52"/>
      <c r="R599" s="52"/>
      <c r="S599" s="52"/>
    </row>
    <row r="600" spans="2:19" ht="15.6" x14ac:dyDescent="0.3">
      <c r="B600" s="52"/>
      <c r="C600" s="52"/>
      <c r="D600" s="52"/>
      <c r="E600" s="52"/>
      <c r="F600" s="52"/>
      <c r="G600" s="52"/>
      <c r="H600" s="52"/>
      <c r="I600" s="52"/>
      <c r="J600" s="52"/>
      <c r="K600" s="52"/>
      <c r="L600" s="52"/>
      <c r="M600" s="52"/>
      <c r="N600" s="52"/>
      <c r="O600" s="52"/>
      <c r="P600" s="52"/>
      <c r="Q600" s="52"/>
      <c r="R600" s="52"/>
      <c r="S600" s="52"/>
    </row>
    <row r="601" spans="2:19" ht="15.6" x14ac:dyDescent="0.3">
      <c r="B601" s="52"/>
      <c r="C601" s="52"/>
      <c r="D601" s="52"/>
      <c r="E601" s="52"/>
      <c r="F601" s="52"/>
      <c r="G601" s="52"/>
      <c r="H601" s="52"/>
      <c r="I601" s="52"/>
      <c r="J601" s="52"/>
      <c r="K601" s="52"/>
      <c r="L601" s="52"/>
      <c r="M601" s="52"/>
      <c r="N601" s="52"/>
      <c r="O601" s="52"/>
      <c r="P601" s="52"/>
      <c r="Q601" s="52"/>
      <c r="R601" s="52"/>
      <c r="S601" s="52"/>
    </row>
    <row r="602" spans="2:19" ht="15.6" x14ac:dyDescent="0.3">
      <c r="B602" s="52"/>
      <c r="C602" s="52"/>
      <c r="D602" s="52"/>
      <c r="E602" s="52"/>
      <c r="F602" s="52"/>
      <c r="G602" s="52"/>
      <c r="H602" s="52"/>
      <c r="I602" s="52"/>
      <c r="J602" s="52"/>
      <c r="K602" s="52"/>
      <c r="L602" s="52"/>
      <c r="M602" s="52"/>
      <c r="N602" s="52"/>
      <c r="O602" s="52"/>
      <c r="P602" s="52"/>
      <c r="Q602" s="52"/>
      <c r="R602" s="52"/>
      <c r="S602" s="52"/>
    </row>
    <row r="603" spans="2:19" ht="15.6" x14ac:dyDescent="0.3">
      <c r="B603" s="52"/>
      <c r="C603" s="52"/>
      <c r="D603" s="52"/>
      <c r="E603" s="52"/>
      <c r="F603" s="52"/>
      <c r="G603" s="52"/>
      <c r="H603" s="52"/>
      <c r="I603" s="52"/>
      <c r="J603" s="52"/>
      <c r="K603" s="52"/>
      <c r="L603" s="52"/>
      <c r="M603" s="52"/>
      <c r="N603" s="52"/>
      <c r="O603" s="52"/>
      <c r="P603" s="52"/>
      <c r="Q603" s="52"/>
      <c r="R603" s="52"/>
      <c r="S603" s="52"/>
    </row>
    <row r="604" spans="2:19" ht="15.6" x14ac:dyDescent="0.3">
      <c r="B604" s="52"/>
      <c r="C604" s="52"/>
      <c r="D604" s="52"/>
      <c r="E604" s="52"/>
      <c r="F604" s="52"/>
      <c r="G604" s="52"/>
      <c r="H604" s="52"/>
      <c r="I604" s="52"/>
      <c r="J604" s="52"/>
      <c r="K604" s="52"/>
      <c r="L604" s="52"/>
      <c r="M604" s="52"/>
      <c r="N604" s="52"/>
      <c r="O604" s="52"/>
      <c r="P604" s="52"/>
      <c r="Q604" s="52"/>
      <c r="R604" s="52"/>
      <c r="S604" s="52"/>
    </row>
    <row r="605" spans="2:19" ht="15.6" x14ac:dyDescent="0.3">
      <c r="B605" s="52"/>
      <c r="C605" s="52"/>
      <c r="D605" s="52"/>
      <c r="E605" s="52"/>
      <c r="F605" s="52"/>
      <c r="G605" s="52"/>
      <c r="H605" s="52"/>
      <c r="I605" s="52"/>
      <c r="J605" s="52"/>
      <c r="K605" s="52"/>
      <c r="L605" s="52"/>
      <c r="M605" s="52"/>
      <c r="N605" s="52"/>
      <c r="O605" s="52"/>
      <c r="P605" s="52"/>
      <c r="Q605" s="52"/>
      <c r="R605" s="52"/>
      <c r="S605" s="52"/>
    </row>
    <row r="606" spans="2:19" ht="15.6" x14ac:dyDescent="0.3">
      <c r="B606" s="52"/>
      <c r="C606" s="52"/>
      <c r="D606" s="52"/>
      <c r="E606" s="52"/>
      <c r="F606" s="52"/>
      <c r="G606" s="52"/>
      <c r="H606" s="52"/>
      <c r="I606" s="52"/>
      <c r="J606" s="52"/>
      <c r="K606" s="52"/>
      <c r="L606" s="52"/>
      <c r="M606" s="52"/>
      <c r="N606" s="52"/>
      <c r="O606" s="52"/>
      <c r="P606" s="52"/>
      <c r="Q606" s="52"/>
      <c r="R606" s="52"/>
      <c r="S606" s="52"/>
    </row>
    <row r="607" spans="2:19" ht="15.6" x14ac:dyDescent="0.3">
      <c r="B607" s="52"/>
      <c r="C607" s="52"/>
      <c r="D607" s="52"/>
      <c r="E607" s="52"/>
      <c r="F607" s="52"/>
      <c r="G607" s="52"/>
      <c r="H607" s="52"/>
      <c r="I607" s="52"/>
      <c r="J607" s="52"/>
      <c r="K607" s="52"/>
      <c r="L607" s="52"/>
      <c r="M607" s="52"/>
      <c r="N607" s="52"/>
      <c r="O607" s="52"/>
      <c r="P607" s="52"/>
      <c r="Q607" s="52"/>
      <c r="R607" s="52"/>
      <c r="S607" s="52"/>
    </row>
    <row r="608" spans="2:19" ht="15.6" x14ac:dyDescent="0.3">
      <c r="B608" s="52"/>
      <c r="C608" s="52"/>
      <c r="D608" s="52"/>
      <c r="E608" s="52"/>
      <c r="F608" s="52"/>
      <c r="G608" s="52"/>
      <c r="H608" s="52"/>
      <c r="I608" s="52"/>
      <c r="J608" s="52"/>
      <c r="K608" s="52"/>
      <c r="L608" s="52"/>
      <c r="M608" s="52"/>
      <c r="N608" s="52"/>
      <c r="O608" s="52"/>
      <c r="P608" s="52"/>
      <c r="Q608" s="52"/>
      <c r="R608" s="52"/>
      <c r="S608" s="52"/>
    </row>
    <row r="609" spans="2:19" ht="15.6" x14ac:dyDescent="0.3">
      <c r="B609" s="52"/>
      <c r="C609" s="52"/>
      <c r="D609" s="52"/>
      <c r="E609" s="52"/>
      <c r="F609" s="52"/>
      <c r="G609" s="52"/>
      <c r="H609" s="52"/>
      <c r="I609" s="52"/>
      <c r="J609" s="52"/>
      <c r="K609" s="52"/>
      <c r="L609" s="52"/>
      <c r="M609" s="52"/>
      <c r="N609" s="52"/>
      <c r="O609" s="52"/>
      <c r="P609" s="52"/>
      <c r="Q609" s="52"/>
      <c r="R609" s="52"/>
      <c r="S609" s="52"/>
    </row>
    <row r="610" spans="2:19" ht="15.6" x14ac:dyDescent="0.3">
      <c r="B610" s="52"/>
      <c r="C610" s="52"/>
      <c r="D610" s="52"/>
      <c r="E610" s="52"/>
      <c r="F610" s="52"/>
      <c r="G610" s="52"/>
      <c r="H610" s="52"/>
      <c r="I610" s="52"/>
      <c r="J610" s="52"/>
      <c r="K610" s="52"/>
      <c r="L610" s="52"/>
      <c r="M610" s="52"/>
      <c r="N610" s="52"/>
      <c r="O610" s="52"/>
      <c r="P610" s="52"/>
      <c r="Q610" s="52"/>
      <c r="R610" s="52"/>
      <c r="S610" s="52"/>
    </row>
    <row r="611" spans="2:19" ht="15.6" x14ac:dyDescent="0.3">
      <c r="B611" s="52"/>
      <c r="C611" s="52"/>
      <c r="D611" s="52"/>
      <c r="E611" s="52"/>
      <c r="F611" s="52"/>
      <c r="G611" s="52"/>
      <c r="H611" s="52"/>
      <c r="I611" s="52"/>
      <c r="J611" s="52"/>
      <c r="K611" s="52"/>
      <c r="L611" s="52"/>
      <c r="M611" s="52"/>
      <c r="N611" s="52"/>
      <c r="O611" s="52"/>
      <c r="P611" s="52"/>
      <c r="Q611" s="52"/>
      <c r="R611" s="52"/>
      <c r="S611" s="52"/>
    </row>
    <row r="612" spans="2:19" ht="15.6" x14ac:dyDescent="0.3">
      <c r="B612" s="52"/>
      <c r="C612" s="52"/>
      <c r="D612" s="52"/>
      <c r="E612" s="52"/>
      <c r="F612" s="52"/>
      <c r="G612" s="52"/>
      <c r="H612" s="52"/>
      <c r="I612" s="52"/>
      <c r="J612" s="52"/>
      <c r="K612" s="52"/>
      <c r="L612" s="52"/>
      <c r="M612" s="52"/>
      <c r="N612" s="52"/>
      <c r="O612" s="52"/>
      <c r="P612" s="52"/>
      <c r="Q612" s="52"/>
      <c r="R612" s="52"/>
      <c r="S612" s="52"/>
    </row>
    <row r="613" spans="2:19" ht="15.6" x14ac:dyDescent="0.3">
      <c r="B613" s="52"/>
      <c r="C613" s="52"/>
      <c r="D613" s="52"/>
      <c r="E613" s="52"/>
      <c r="F613" s="52"/>
      <c r="G613" s="52"/>
      <c r="H613" s="52"/>
      <c r="I613" s="52"/>
      <c r="J613" s="52"/>
      <c r="K613" s="52"/>
      <c r="L613" s="52"/>
      <c r="M613" s="52"/>
      <c r="N613" s="52"/>
      <c r="O613" s="52"/>
      <c r="P613" s="52"/>
      <c r="Q613" s="52"/>
      <c r="R613" s="52"/>
      <c r="S613" s="52"/>
    </row>
    <row r="614" spans="2:19" ht="15.6" x14ac:dyDescent="0.3">
      <c r="B614" s="52"/>
      <c r="C614" s="52"/>
      <c r="D614" s="52"/>
      <c r="E614" s="52"/>
      <c r="F614" s="52"/>
      <c r="G614" s="52"/>
      <c r="H614" s="52"/>
      <c r="I614" s="52"/>
      <c r="J614" s="52"/>
      <c r="K614" s="52"/>
      <c r="L614" s="52"/>
      <c r="M614" s="52"/>
      <c r="N614" s="52"/>
      <c r="O614" s="52"/>
      <c r="P614" s="52"/>
      <c r="Q614" s="52"/>
      <c r="R614" s="52"/>
      <c r="S614" s="52"/>
    </row>
    <row r="615" spans="2:19" ht="15.6" x14ac:dyDescent="0.3">
      <c r="B615" s="52"/>
      <c r="C615" s="52"/>
      <c r="D615" s="52"/>
      <c r="E615" s="52"/>
      <c r="F615" s="52"/>
      <c r="G615" s="52"/>
      <c r="H615" s="52"/>
      <c r="I615" s="52"/>
      <c r="J615" s="52"/>
      <c r="K615" s="52"/>
      <c r="L615" s="52"/>
      <c r="M615" s="52"/>
      <c r="N615" s="52"/>
      <c r="O615" s="52"/>
      <c r="P615" s="52"/>
      <c r="Q615" s="52"/>
      <c r="R615" s="52"/>
      <c r="S615" s="52"/>
    </row>
    <row r="616" spans="2:19" ht="15.6" x14ac:dyDescent="0.3">
      <c r="B616" s="52"/>
      <c r="C616" s="52"/>
      <c r="D616" s="52"/>
      <c r="E616" s="52"/>
      <c r="F616" s="52"/>
      <c r="G616" s="52"/>
      <c r="H616" s="52"/>
      <c r="I616" s="52"/>
      <c r="J616" s="52"/>
      <c r="K616" s="52"/>
      <c r="L616" s="52"/>
      <c r="M616" s="52"/>
      <c r="N616" s="52"/>
      <c r="O616" s="52"/>
      <c r="P616" s="52"/>
      <c r="Q616" s="52"/>
      <c r="R616" s="52"/>
      <c r="S616" s="52"/>
    </row>
    <row r="617" spans="2:19" ht="15.6" x14ac:dyDescent="0.3">
      <c r="B617" s="52"/>
      <c r="C617" s="52"/>
      <c r="D617" s="52"/>
      <c r="E617" s="52"/>
      <c r="F617" s="52"/>
      <c r="G617" s="52"/>
      <c r="H617" s="52"/>
      <c r="I617" s="52"/>
      <c r="J617" s="52"/>
      <c r="K617" s="52"/>
      <c r="L617" s="52"/>
      <c r="M617" s="52"/>
      <c r="N617" s="52"/>
      <c r="O617" s="52"/>
      <c r="P617" s="52"/>
      <c r="Q617" s="52"/>
      <c r="R617" s="52"/>
      <c r="S617" s="52"/>
    </row>
    <row r="618" spans="2:19" ht="15.6" x14ac:dyDescent="0.3">
      <c r="B618" s="52"/>
      <c r="C618" s="52"/>
      <c r="D618" s="52"/>
      <c r="E618" s="52"/>
      <c r="F618" s="52"/>
      <c r="G618" s="52"/>
      <c r="H618" s="52"/>
      <c r="I618" s="52"/>
      <c r="J618" s="52"/>
      <c r="K618" s="52"/>
      <c r="L618" s="52"/>
      <c r="M618" s="52"/>
      <c r="N618" s="52"/>
      <c r="O618" s="52"/>
      <c r="P618" s="52"/>
      <c r="Q618" s="52"/>
      <c r="R618" s="52"/>
      <c r="S618" s="52"/>
    </row>
    <row r="619" spans="2:19" ht="15.6" x14ac:dyDescent="0.3">
      <c r="B619" s="52"/>
      <c r="C619" s="52"/>
      <c r="D619" s="52"/>
      <c r="E619" s="52"/>
      <c r="F619" s="52"/>
      <c r="G619" s="52"/>
      <c r="H619" s="52"/>
      <c r="I619" s="52"/>
      <c r="J619" s="52"/>
      <c r="K619" s="52"/>
      <c r="L619" s="52"/>
      <c r="M619" s="52"/>
      <c r="N619" s="52"/>
      <c r="O619" s="52"/>
      <c r="P619" s="52"/>
      <c r="Q619" s="52"/>
      <c r="R619" s="52"/>
      <c r="S619" s="52"/>
    </row>
    <row r="620" spans="2:19" ht="15.6" x14ac:dyDescent="0.3">
      <c r="B620" s="52"/>
      <c r="C620" s="52"/>
      <c r="D620" s="52"/>
      <c r="E620" s="52"/>
      <c r="F620" s="52"/>
      <c r="G620" s="52"/>
      <c r="H620" s="52"/>
      <c r="I620" s="52"/>
      <c r="J620" s="52"/>
      <c r="K620" s="52"/>
      <c r="L620" s="52"/>
      <c r="M620" s="52"/>
      <c r="N620" s="52"/>
      <c r="O620" s="52"/>
      <c r="P620" s="52"/>
      <c r="Q620" s="52"/>
      <c r="R620" s="52"/>
      <c r="S620" s="52"/>
    </row>
    <row r="621" spans="2:19" ht="15.6" x14ac:dyDescent="0.3">
      <c r="B621" s="52"/>
      <c r="C621" s="52"/>
      <c r="D621" s="52"/>
      <c r="E621" s="52"/>
      <c r="F621" s="52"/>
      <c r="G621" s="52"/>
      <c r="H621" s="52"/>
      <c r="I621" s="52"/>
      <c r="J621" s="52"/>
      <c r="K621" s="52"/>
      <c r="L621" s="52"/>
      <c r="M621" s="52"/>
      <c r="N621" s="52"/>
      <c r="O621" s="52"/>
      <c r="P621" s="52"/>
      <c r="Q621" s="52"/>
      <c r="R621" s="52"/>
      <c r="S621" s="52"/>
    </row>
    <row r="622" spans="2:19" ht="15.6" x14ac:dyDescent="0.3">
      <c r="B622" s="52"/>
      <c r="C622" s="52"/>
      <c r="D622" s="52"/>
      <c r="E622" s="52"/>
      <c r="F622" s="52"/>
      <c r="G622" s="52"/>
      <c r="H622" s="52"/>
      <c r="I622" s="52"/>
      <c r="J622" s="52"/>
      <c r="K622" s="52"/>
      <c r="L622" s="52"/>
      <c r="M622" s="52"/>
      <c r="N622" s="52"/>
      <c r="O622" s="52"/>
      <c r="P622" s="52"/>
      <c r="Q622" s="52"/>
      <c r="R622" s="52"/>
      <c r="S622" s="52"/>
    </row>
    <row r="623" spans="2:19" ht="15.6" x14ac:dyDescent="0.3">
      <c r="B623" s="52"/>
      <c r="C623" s="52"/>
      <c r="D623" s="52"/>
      <c r="E623" s="52"/>
      <c r="F623" s="52"/>
      <c r="G623" s="52"/>
      <c r="H623" s="52"/>
      <c r="I623" s="52"/>
      <c r="J623" s="52"/>
      <c r="K623" s="52"/>
      <c r="L623" s="52"/>
      <c r="M623" s="52"/>
      <c r="N623" s="52"/>
      <c r="O623" s="52"/>
      <c r="P623" s="52"/>
      <c r="Q623" s="52"/>
      <c r="R623" s="52"/>
      <c r="S623" s="52"/>
    </row>
    <row r="624" spans="2:19" ht="15.6" x14ac:dyDescent="0.3">
      <c r="B624" s="52"/>
      <c r="C624" s="52"/>
      <c r="D624" s="52"/>
      <c r="E624" s="52"/>
      <c r="F624" s="52"/>
      <c r="G624" s="52"/>
      <c r="H624" s="52"/>
      <c r="I624" s="52"/>
      <c r="J624" s="52"/>
      <c r="K624" s="52"/>
      <c r="L624" s="52"/>
      <c r="M624" s="52"/>
      <c r="N624" s="52"/>
      <c r="O624" s="52"/>
      <c r="P624" s="52"/>
      <c r="Q624" s="52"/>
      <c r="R624" s="52"/>
      <c r="S624" s="52"/>
    </row>
    <row r="625" spans="2:19" ht="15.6" x14ac:dyDescent="0.3">
      <c r="B625" s="52"/>
      <c r="C625" s="52"/>
      <c r="D625" s="52"/>
      <c r="E625" s="52"/>
      <c r="F625" s="52"/>
      <c r="G625" s="52"/>
      <c r="H625" s="52"/>
      <c r="I625" s="52"/>
      <c r="J625" s="52"/>
      <c r="K625" s="52"/>
      <c r="L625" s="52"/>
      <c r="M625" s="52"/>
      <c r="N625" s="52"/>
      <c r="O625" s="52"/>
      <c r="P625" s="52"/>
      <c r="Q625" s="52"/>
      <c r="R625" s="52"/>
      <c r="S625" s="52"/>
    </row>
    <row r="626" spans="2:19" ht="15.6" x14ac:dyDescent="0.3">
      <c r="B626" s="52"/>
      <c r="C626" s="52"/>
      <c r="D626" s="52"/>
      <c r="E626" s="52"/>
      <c r="F626" s="52"/>
      <c r="G626" s="52"/>
      <c r="H626" s="52"/>
      <c r="I626" s="52"/>
      <c r="J626" s="52"/>
      <c r="K626" s="52"/>
      <c r="L626" s="52"/>
      <c r="M626" s="52"/>
      <c r="N626" s="52"/>
      <c r="O626" s="52"/>
      <c r="P626" s="52"/>
      <c r="Q626" s="52"/>
      <c r="R626" s="52"/>
      <c r="S626" s="52"/>
    </row>
    <row r="627" spans="2:19" ht="15.6" x14ac:dyDescent="0.3">
      <c r="B627" s="52"/>
      <c r="C627" s="52"/>
      <c r="D627" s="52"/>
      <c r="E627" s="52"/>
      <c r="F627" s="52"/>
      <c r="G627" s="52"/>
      <c r="H627" s="52"/>
      <c r="I627" s="52"/>
      <c r="J627" s="52"/>
      <c r="K627" s="52"/>
      <c r="L627" s="52"/>
      <c r="M627" s="52"/>
      <c r="N627" s="52"/>
      <c r="O627" s="52"/>
      <c r="P627" s="52"/>
      <c r="Q627" s="52"/>
      <c r="R627" s="52"/>
      <c r="S627" s="52"/>
    </row>
    <row r="628" spans="2:19" ht="15.6" x14ac:dyDescent="0.3">
      <c r="B628" s="52"/>
      <c r="C628" s="52"/>
      <c r="D628" s="52"/>
      <c r="E628" s="52"/>
      <c r="F628" s="52"/>
      <c r="G628" s="52"/>
      <c r="H628" s="52"/>
      <c r="I628" s="52"/>
      <c r="J628" s="52"/>
      <c r="K628" s="52"/>
      <c r="L628" s="52"/>
      <c r="M628" s="52"/>
      <c r="N628" s="52"/>
      <c r="O628" s="52"/>
      <c r="P628" s="52"/>
      <c r="Q628" s="52"/>
      <c r="R628" s="52"/>
      <c r="S628" s="52"/>
    </row>
    <row r="629" spans="2:19" ht="15.6" x14ac:dyDescent="0.3">
      <c r="B629" s="52"/>
      <c r="C629" s="52"/>
      <c r="D629" s="52"/>
      <c r="E629" s="52"/>
      <c r="F629" s="52"/>
      <c r="G629" s="52"/>
      <c r="H629" s="52"/>
      <c r="I629" s="52"/>
      <c r="J629" s="52"/>
      <c r="K629" s="52"/>
      <c r="L629" s="52"/>
      <c r="M629" s="52"/>
      <c r="N629" s="52"/>
      <c r="O629" s="52"/>
      <c r="P629" s="52"/>
      <c r="Q629" s="52"/>
      <c r="R629" s="52"/>
      <c r="S629" s="52"/>
    </row>
    <row r="630" spans="2:19" ht="15.6" x14ac:dyDescent="0.3">
      <c r="B630" s="52"/>
      <c r="C630" s="52"/>
      <c r="D630" s="52"/>
      <c r="E630" s="52"/>
      <c r="F630" s="52"/>
      <c r="G630" s="52"/>
      <c r="H630" s="52"/>
      <c r="I630" s="52"/>
      <c r="J630" s="52"/>
      <c r="K630" s="52"/>
      <c r="L630" s="52"/>
      <c r="M630" s="52"/>
      <c r="N630" s="52"/>
      <c r="O630" s="52"/>
      <c r="P630" s="52"/>
      <c r="Q630" s="52"/>
      <c r="R630" s="52"/>
      <c r="S630" s="52"/>
    </row>
    <row r="631" spans="2:19" ht="15.6" x14ac:dyDescent="0.3">
      <c r="B631" s="52"/>
      <c r="C631" s="52"/>
      <c r="D631" s="52"/>
      <c r="E631" s="52"/>
      <c r="F631" s="52"/>
      <c r="G631" s="52"/>
      <c r="H631" s="52"/>
      <c r="I631" s="52"/>
      <c r="J631" s="52"/>
      <c r="K631" s="52"/>
      <c r="L631" s="52"/>
      <c r="M631" s="52"/>
      <c r="N631" s="52"/>
      <c r="O631" s="52"/>
      <c r="P631" s="52"/>
      <c r="Q631" s="52"/>
      <c r="R631" s="52"/>
      <c r="S631" s="52"/>
    </row>
    <row r="632" spans="2:19" ht="15.6" x14ac:dyDescent="0.3">
      <c r="B632" s="52"/>
      <c r="C632" s="52"/>
      <c r="D632" s="52"/>
      <c r="E632" s="52"/>
      <c r="F632" s="52"/>
      <c r="G632" s="52"/>
      <c r="H632" s="52"/>
      <c r="I632" s="52"/>
      <c r="J632" s="52"/>
      <c r="K632" s="52"/>
      <c r="L632" s="52"/>
      <c r="M632" s="52"/>
      <c r="N632" s="52"/>
      <c r="O632" s="52"/>
      <c r="P632" s="52"/>
      <c r="Q632" s="52"/>
      <c r="R632" s="52"/>
      <c r="S632" s="52"/>
    </row>
    <row r="633" spans="2:19" ht="15.6" x14ac:dyDescent="0.3">
      <c r="B633" s="52"/>
      <c r="C633" s="52"/>
      <c r="D633" s="52"/>
      <c r="E633" s="52"/>
      <c r="F633" s="52"/>
      <c r="G633" s="52"/>
      <c r="H633" s="52"/>
      <c r="I633" s="52"/>
      <c r="J633" s="52"/>
      <c r="K633" s="52"/>
      <c r="L633" s="52"/>
      <c r="M633" s="52"/>
      <c r="N633" s="52"/>
      <c r="O633" s="52"/>
      <c r="P633" s="52"/>
      <c r="Q633" s="52"/>
      <c r="R633" s="52"/>
      <c r="S633" s="52"/>
    </row>
    <row r="634" spans="2:19" ht="15.6" x14ac:dyDescent="0.3">
      <c r="B634" s="52"/>
      <c r="C634" s="52"/>
      <c r="D634" s="52"/>
      <c r="E634" s="52"/>
      <c r="F634" s="52"/>
      <c r="G634" s="52"/>
      <c r="H634" s="52"/>
      <c r="I634" s="52"/>
      <c r="J634" s="52"/>
      <c r="K634" s="52"/>
      <c r="L634" s="52"/>
      <c r="M634" s="52"/>
      <c r="N634" s="52"/>
      <c r="O634" s="52"/>
      <c r="P634" s="52"/>
      <c r="Q634" s="52"/>
      <c r="R634" s="52"/>
      <c r="S634" s="52"/>
    </row>
    <row r="635" spans="2:19" ht="15.6" x14ac:dyDescent="0.3">
      <c r="B635" s="52"/>
      <c r="C635" s="52"/>
      <c r="D635" s="52"/>
      <c r="E635" s="52"/>
      <c r="F635" s="52"/>
      <c r="G635" s="52"/>
      <c r="H635" s="52"/>
      <c r="I635" s="52"/>
      <c r="J635" s="52"/>
      <c r="K635" s="52"/>
      <c r="L635" s="52"/>
      <c r="M635" s="52"/>
      <c r="N635" s="52"/>
      <c r="O635" s="52"/>
      <c r="P635" s="52"/>
      <c r="Q635" s="52"/>
      <c r="R635" s="52"/>
      <c r="S635" s="52"/>
    </row>
    <row r="636" spans="2:19" ht="15.6" x14ac:dyDescent="0.3">
      <c r="B636" s="52"/>
      <c r="C636" s="52"/>
      <c r="D636" s="52"/>
      <c r="E636" s="52"/>
      <c r="F636" s="52"/>
      <c r="G636" s="52"/>
      <c r="H636" s="52"/>
      <c r="I636" s="52"/>
      <c r="J636" s="52"/>
      <c r="K636" s="52"/>
      <c r="L636" s="52"/>
      <c r="M636" s="52"/>
      <c r="N636" s="52"/>
      <c r="O636" s="52"/>
      <c r="P636" s="52"/>
      <c r="Q636" s="52"/>
      <c r="R636" s="52"/>
      <c r="S636" s="52"/>
    </row>
    <row r="637" spans="2:19" ht="15.6" x14ac:dyDescent="0.3">
      <c r="B637" s="52"/>
      <c r="C637" s="52"/>
      <c r="D637" s="52"/>
      <c r="E637" s="52"/>
      <c r="F637" s="52"/>
      <c r="G637" s="52"/>
      <c r="H637" s="52"/>
      <c r="I637" s="52"/>
      <c r="J637" s="52"/>
      <c r="K637" s="52"/>
      <c r="L637" s="52"/>
      <c r="M637" s="52"/>
      <c r="N637" s="52"/>
      <c r="O637" s="52"/>
      <c r="P637" s="52"/>
      <c r="Q637" s="52"/>
      <c r="R637" s="52"/>
      <c r="S637" s="52"/>
    </row>
    <row r="638" spans="2:19" ht="15.6" x14ac:dyDescent="0.3">
      <c r="B638" s="52"/>
      <c r="C638" s="52"/>
      <c r="D638" s="52"/>
      <c r="E638" s="52"/>
      <c r="F638" s="52"/>
      <c r="G638" s="52"/>
      <c r="H638" s="52"/>
      <c r="I638" s="52"/>
      <c r="J638" s="52"/>
      <c r="K638" s="52"/>
      <c r="L638" s="52"/>
      <c r="M638" s="52"/>
      <c r="N638" s="52"/>
      <c r="O638" s="52"/>
      <c r="P638" s="52"/>
      <c r="Q638" s="52"/>
      <c r="R638" s="52"/>
      <c r="S638" s="52"/>
    </row>
    <row r="639" spans="2:19" ht="15.6" x14ac:dyDescent="0.3">
      <c r="B639" s="52"/>
      <c r="C639" s="52"/>
      <c r="D639" s="52"/>
      <c r="E639" s="52"/>
      <c r="F639" s="52"/>
      <c r="G639" s="52"/>
      <c r="H639" s="52"/>
      <c r="I639" s="52"/>
      <c r="J639" s="52"/>
      <c r="K639" s="52"/>
      <c r="L639" s="52"/>
      <c r="M639" s="52"/>
      <c r="N639" s="52"/>
      <c r="O639" s="52"/>
      <c r="P639" s="52"/>
      <c r="Q639" s="52"/>
      <c r="R639" s="52"/>
      <c r="S639" s="52"/>
    </row>
    <row r="640" spans="2:19" ht="15.6" x14ac:dyDescent="0.3">
      <c r="B640" s="52"/>
      <c r="C640" s="52"/>
      <c r="D640" s="52"/>
      <c r="E640" s="52"/>
      <c r="F640" s="52"/>
      <c r="G640" s="52"/>
      <c r="H640" s="52"/>
      <c r="I640" s="52"/>
      <c r="J640" s="52"/>
      <c r="K640" s="52"/>
      <c r="L640" s="52"/>
      <c r="M640" s="52"/>
      <c r="N640" s="52"/>
      <c r="O640" s="52"/>
      <c r="P640" s="52"/>
      <c r="Q640" s="52"/>
      <c r="R640" s="52"/>
      <c r="S640" s="52"/>
    </row>
    <row r="641" spans="2:19" ht="15.6" x14ac:dyDescent="0.3">
      <c r="B641" s="52"/>
      <c r="C641" s="52"/>
      <c r="D641" s="52"/>
      <c r="E641" s="52"/>
      <c r="F641" s="52"/>
      <c r="G641" s="52"/>
      <c r="H641" s="52"/>
      <c r="I641" s="52"/>
      <c r="J641" s="52"/>
      <c r="K641" s="52"/>
      <c r="L641" s="52"/>
      <c r="M641" s="52"/>
      <c r="N641" s="52"/>
      <c r="O641" s="52"/>
      <c r="P641" s="52"/>
      <c r="Q641" s="52"/>
      <c r="R641" s="52"/>
      <c r="S641" s="52"/>
    </row>
    <row r="642" spans="2:19" ht="15.6" x14ac:dyDescent="0.3">
      <c r="B642" s="52"/>
      <c r="C642" s="52"/>
      <c r="D642" s="52"/>
      <c r="E642" s="52"/>
      <c r="F642" s="52"/>
      <c r="G642" s="52"/>
      <c r="H642" s="52"/>
      <c r="I642" s="52"/>
      <c r="J642" s="52"/>
      <c r="K642" s="52"/>
      <c r="L642" s="52"/>
      <c r="M642" s="52"/>
      <c r="N642" s="52"/>
      <c r="O642" s="52"/>
      <c r="P642" s="52"/>
      <c r="Q642" s="52"/>
      <c r="R642" s="52"/>
      <c r="S642" s="52"/>
    </row>
    <row r="643" spans="2:19" ht="15.6" x14ac:dyDescent="0.3">
      <c r="B643" s="52"/>
      <c r="C643" s="52"/>
      <c r="D643" s="52"/>
      <c r="E643" s="52"/>
      <c r="F643" s="52"/>
      <c r="G643" s="52"/>
      <c r="H643" s="52"/>
      <c r="I643" s="52"/>
      <c r="J643" s="52"/>
      <c r="K643" s="52"/>
      <c r="L643" s="52"/>
      <c r="M643" s="52"/>
      <c r="N643" s="52"/>
      <c r="O643" s="52"/>
      <c r="P643" s="52"/>
      <c r="Q643" s="52"/>
      <c r="R643" s="52"/>
      <c r="S643" s="52"/>
    </row>
    <row r="644" spans="2:19" ht="15.6" x14ac:dyDescent="0.3">
      <c r="B644" s="52"/>
      <c r="C644" s="52"/>
      <c r="D644" s="52"/>
      <c r="E644" s="52"/>
      <c r="F644" s="52"/>
      <c r="G644" s="52"/>
      <c r="H644" s="52"/>
      <c r="I644" s="52"/>
      <c r="J644" s="52"/>
      <c r="K644" s="52"/>
      <c r="L644" s="52"/>
      <c r="M644" s="52"/>
      <c r="N644" s="52"/>
      <c r="O644" s="52"/>
      <c r="P644" s="52"/>
      <c r="Q644" s="52"/>
      <c r="R644" s="52"/>
      <c r="S644" s="52"/>
    </row>
    <row r="645" spans="2:19" ht="15.6" x14ac:dyDescent="0.3">
      <c r="B645" s="52"/>
      <c r="C645" s="52"/>
      <c r="D645" s="52"/>
      <c r="E645" s="52"/>
      <c r="F645" s="52"/>
      <c r="G645" s="52"/>
      <c r="H645" s="52"/>
      <c r="I645" s="52"/>
      <c r="J645" s="52"/>
      <c r="K645" s="52"/>
      <c r="L645" s="52"/>
      <c r="M645" s="52"/>
      <c r="N645" s="52"/>
      <c r="O645" s="52"/>
      <c r="P645" s="52"/>
      <c r="Q645" s="52"/>
      <c r="R645" s="52"/>
      <c r="S645" s="52"/>
    </row>
    <row r="646" spans="2:19" ht="15.6" x14ac:dyDescent="0.3">
      <c r="B646" s="52"/>
      <c r="C646" s="52"/>
      <c r="D646" s="52"/>
      <c r="E646" s="52"/>
      <c r="F646" s="52"/>
      <c r="G646" s="52"/>
      <c r="H646" s="52"/>
      <c r="I646" s="52"/>
      <c r="J646" s="52"/>
      <c r="K646" s="52"/>
      <c r="L646" s="52"/>
      <c r="M646" s="52"/>
      <c r="N646" s="52"/>
      <c r="O646" s="52"/>
      <c r="P646" s="52"/>
      <c r="Q646" s="52"/>
      <c r="R646" s="52"/>
      <c r="S646" s="52"/>
    </row>
    <row r="647" spans="2:19" ht="15.6" x14ac:dyDescent="0.3">
      <c r="B647" s="52"/>
      <c r="C647" s="52"/>
      <c r="D647" s="52"/>
      <c r="E647" s="52"/>
      <c r="F647" s="52"/>
      <c r="G647" s="52"/>
      <c r="H647" s="52"/>
      <c r="I647" s="52"/>
      <c r="J647" s="52"/>
      <c r="K647" s="52"/>
      <c r="L647" s="52"/>
      <c r="M647" s="52"/>
      <c r="N647" s="52"/>
      <c r="O647" s="52"/>
      <c r="P647" s="52"/>
      <c r="Q647" s="52"/>
      <c r="R647" s="52"/>
      <c r="S647" s="52"/>
    </row>
    <row r="648" spans="2:19" ht="15.6" x14ac:dyDescent="0.3">
      <c r="B648" s="52"/>
      <c r="C648" s="52"/>
      <c r="D648" s="52"/>
      <c r="E648" s="52"/>
      <c r="F648" s="52"/>
      <c r="G648" s="52"/>
      <c r="H648" s="52"/>
      <c r="I648" s="52"/>
      <c r="J648" s="52"/>
      <c r="K648" s="52"/>
      <c r="L648" s="52"/>
      <c r="M648" s="52"/>
      <c r="N648" s="52"/>
      <c r="O648" s="52"/>
      <c r="P648" s="52"/>
      <c r="Q648" s="52"/>
      <c r="R648" s="52"/>
      <c r="S648" s="52"/>
    </row>
    <row r="649" spans="2:19" ht="15.6" x14ac:dyDescent="0.3">
      <c r="B649" s="52"/>
      <c r="C649" s="52"/>
      <c r="D649" s="52"/>
      <c r="E649" s="52"/>
      <c r="F649" s="52"/>
      <c r="G649" s="52"/>
      <c r="H649" s="52"/>
      <c r="I649" s="52"/>
      <c r="J649" s="52"/>
      <c r="K649" s="52"/>
      <c r="L649" s="52"/>
      <c r="M649" s="52"/>
      <c r="N649" s="52"/>
      <c r="O649" s="52"/>
      <c r="P649" s="52"/>
      <c r="Q649" s="52"/>
      <c r="R649" s="52"/>
      <c r="S649" s="52"/>
    </row>
    <row r="650" spans="2:19" ht="15.6" x14ac:dyDescent="0.3">
      <c r="B650" s="52"/>
      <c r="C650" s="52"/>
      <c r="D650" s="52"/>
      <c r="E650" s="52"/>
      <c r="F650" s="52"/>
      <c r="G650" s="52"/>
      <c r="H650" s="52"/>
      <c r="I650" s="52"/>
      <c r="J650" s="52"/>
      <c r="K650" s="52"/>
      <c r="L650" s="52"/>
      <c r="M650" s="52"/>
      <c r="N650" s="52"/>
      <c r="O650" s="52"/>
      <c r="P650" s="52"/>
      <c r="Q650" s="52"/>
      <c r="R650" s="52"/>
      <c r="S650" s="52"/>
    </row>
    <row r="651" spans="2:19" ht="15.6" x14ac:dyDescent="0.3">
      <c r="B651" s="52"/>
      <c r="C651" s="52"/>
      <c r="D651" s="52"/>
      <c r="E651" s="52"/>
      <c r="F651" s="52"/>
      <c r="G651" s="52"/>
      <c r="H651" s="52"/>
      <c r="I651" s="52"/>
      <c r="J651" s="52"/>
      <c r="K651" s="52"/>
      <c r="L651" s="52"/>
      <c r="M651" s="52"/>
      <c r="N651" s="52"/>
      <c r="O651" s="52"/>
      <c r="P651" s="52"/>
      <c r="Q651" s="52"/>
      <c r="R651" s="52"/>
      <c r="S651" s="52"/>
    </row>
    <row r="652" spans="2:19" ht="15.6" x14ac:dyDescent="0.3">
      <c r="B652" s="52"/>
      <c r="C652" s="52"/>
      <c r="D652" s="52"/>
      <c r="E652" s="52"/>
      <c r="F652" s="52"/>
      <c r="G652" s="52"/>
      <c r="H652" s="52"/>
      <c r="I652" s="52"/>
      <c r="J652" s="52"/>
      <c r="K652" s="52"/>
      <c r="L652" s="52"/>
      <c r="M652" s="52"/>
      <c r="N652" s="52"/>
      <c r="O652" s="52"/>
      <c r="P652" s="52"/>
      <c r="Q652" s="52"/>
      <c r="R652" s="52"/>
      <c r="S652" s="52"/>
    </row>
    <row r="653" spans="2:19" ht="15.6" x14ac:dyDescent="0.3">
      <c r="B653" s="52"/>
      <c r="C653" s="52"/>
      <c r="D653" s="52"/>
      <c r="E653" s="52"/>
      <c r="F653" s="52"/>
      <c r="G653" s="52"/>
      <c r="H653" s="52"/>
      <c r="I653" s="52"/>
      <c r="J653" s="52"/>
      <c r="K653" s="52"/>
      <c r="L653" s="52"/>
      <c r="M653" s="52"/>
      <c r="N653" s="52"/>
      <c r="O653" s="52"/>
      <c r="P653" s="52"/>
      <c r="Q653" s="52"/>
      <c r="R653" s="52"/>
      <c r="S653" s="52"/>
    </row>
    <row r="654" spans="2:19" ht="15.6" x14ac:dyDescent="0.3">
      <c r="B654" s="52"/>
      <c r="C654" s="52"/>
      <c r="D654" s="52"/>
      <c r="E654" s="52"/>
      <c r="F654" s="52"/>
      <c r="G654" s="52"/>
      <c r="H654" s="52"/>
      <c r="I654" s="52"/>
      <c r="J654" s="52"/>
      <c r="K654" s="52"/>
      <c r="L654" s="52"/>
      <c r="M654" s="52"/>
      <c r="N654" s="52"/>
      <c r="O654" s="52"/>
      <c r="P654" s="52"/>
      <c r="Q654" s="52"/>
      <c r="R654" s="52"/>
      <c r="S654" s="52"/>
    </row>
    <row r="655" spans="2:19" ht="15.6" x14ac:dyDescent="0.3">
      <c r="B655" s="52"/>
      <c r="C655" s="52"/>
      <c r="D655" s="52"/>
      <c r="E655" s="52"/>
      <c r="F655" s="52"/>
      <c r="G655" s="52"/>
      <c r="H655" s="52"/>
      <c r="I655" s="52"/>
      <c r="J655" s="52"/>
      <c r="K655" s="52"/>
      <c r="L655" s="52"/>
      <c r="M655" s="52"/>
      <c r="N655" s="52"/>
      <c r="O655" s="52"/>
      <c r="P655" s="52"/>
      <c r="Q655" s="52"/>
      <c r="R655" s="52"/>
      <c r="S655" s="52"/>
    </row>
    <row r="656" spans="2:19" ht="15.6" x14ac:dyDescent="0.3">
      <c r="B656" s="52"/>
      <c r="C656" s="52"/>
      <c r="D656" s="52"/>
      <c r="E656" s="52"/>
      <c r="F656" s="52"/>
      <c r="G656" s="52"/>
      <c r="H656" s="52"/>
      <c r="I656" s="52"/>
      <c r="J656" s="52"/>
      <c r="K656" s="52"/>
      <c r="L656" s="52"/>
      <c r="M656" s="52"/>
      <c r="N656" s="52"/>
      <c r="O656" s="52"/>
      <c r="P656" s="52"/>
      <c r="Q656" s="52"/>
      <c r="R656" s="52"/>
      <c r="S656" s="52"/>
    </row>
    <row r="657" spans="2:19" ht="15.6" x14ac:dyDescent="0.3">
      <c r="B657" s="52"/>
      <c r="C657" s="52"/>
      <c r="D657" s="52"/>
      <c r="E657" s="52"/>
      <c r="F657" s="52"/>
      <c r="G657" s="52"/>
      <c r="H657" s="52"/>
      <c r="I657" s="52"/>
      <c r="J657" s="52"/>
      <c r="K657" s="52"/>
      <c r="L657" s="52"/>
      <c r="M657" s="52"/>
      <c r="N657" s="52"/>
      <c r="O657" s="52"/>
      <c r="P657" s="52"/>
      <c r="Q657" s="52"/>
      <c r="R657" s="52"/>
      <c r="S657" s="52"/>
    </row>
    <row r="658" spans="2:19" ht="15.6" x14ac:dyDescent="0.3">
      <c r="B658" s="52"/>
      <c r="C658" s="52"/>
      <c r="D658" s="52"/>
      <c r="E658" s="52"/>
      <c r="F658" s="52"/>
      <c r="G658" s="52"/>
      <c r="H658" s="52"/>
      <c r="I658" s="52"/>
      <c r="J658" s="52"/>
      <c r="K658" s="52"/>
      <c r="L658" s="52"/>
      <c r="M658" s="52"/>
      <c r="N658" s="52"/>
      <c r="O658" s="52"/>
      <c r="P658" s="52"/>
      <c r="Q658" s="52"/>
      <c r="R658" s="52"/>
      <c r="S658" s="52"/>
    </row>
    <row r="659" spans="2:19" ht="15.6" x14ac:dyDescent="0.3">
      <c r="B659" s="52"/>
      <c r="C659" s="52"/>
      <c r="D659" s="52"/>
      <c r="E659" s="52"/>
      <c r="F659" s="52"/>
      <c r="G659" s="52"/>
      <c r="H659" s="52"/>
      <c r="I659" s="52"/>
      <c r="J659" s="52"/>
      <c r="K659" s="52"/>
      <c r="L659" s="52"/>
      <c r="M659" s="52"/>
      <c r="N659" s="52"/>
      <c r="O659" s="52"/>
      <c r="P659" s="52"/>
      <c r="Q659" s="52"/>
      <c r="R659" s="52"/>
      <c r="S659" s="52"/>
    </row>
    <row r="660" spans="2:19" ht="15.6" x14ac:dyDescent="0.3">
      <c r="B660" s="52"/>
      <c r="C660" s="52"/>
      <c r="D660" s="52"/>
      <c r="E660" s="52"/>
      <c r="F660" s="52"/>
      <c r="G660" s="52"/>
      <c r="H660" s="52"/>
      <c r="I660" s="52"/>
      <c r="J660" s="52"/>
      <c r="K660" s="52"/>
      <c r="L660" s="52"/>
      <c r="M660" s="52"/>
      <c r="N660" s="52"/>
      <c r="O660" s="52"/>
      <c r="P660" s="52"/>
      <c r="Q660" s="52"/>
      <c r="R660" s="52"/>
      <c r="S660" s="52"/>
    </row>
    <row r="661" spans="2:19" ht="15.6" x14ac:dyDescent="0.3">
      <c r="B661" s="52"/>
      <c r="C661" s="52"/>
      <c r="D661" s="52"/>
      <c r="E661" s="52"/>
      <c r="F661" s="52"/>
      <c r="G661" s="52"/>
      <c r="H661" s="52"/>
      <c r="I661" s="52"/>
      <c r="J661" s="52"/>
      <c r="K661" s="52"/>
      <c r="L661" s="52"/>
      <c r="M661" s="52"/>
      <c r="N661" s="52"/>
      <c r="O661" s="52"/>
      <c r="P661" s="52"/>
      <c r="Q661" s="52"/>
      <c r="R661" s="52"/>
      <c r="S661" s="52"/>
    </row>
    <row r="662" spans="2:19" ht="15.6" x14ac:dyDescent="0.3">
      <c r="B662" s="52"/>
      <c r="C662" s="52"/>
      <c r="D662" s="52"/>
      <c r="E662" s="52"/>
      <c r="F662" s="52"/>
      <c r="G662" s="52"/>
      <c r="H662" s="52"/>
      <c r="I662" s="52"/>
      <c r="J662" s="52"/>
      <c r="K662" s="52"/>
      <c r="L662" s="52"/>
      <c r="M662" s="52"/>
      <c r="N662" s="52"/>
      <c r="O662" s="52"/>
      <c r="P662" s="52"/>
      <c r="Q662" s="52"/>
      <c r="R662" s="52"/>
      <c r="S662" s="52"/>
    </row>
    <row r="663" spans="2:19" ht="15.6" x14ac:dyDescent="0.3">
      <c r="B663" s="52"/>
      <c r="C663" s="52"/>
      <c r="D663" s="52"/>
      <c r="E663" s="52"/>
      <c r="F663" s="52"/>
      <c r="G663" s="52"/>
      <c r="H663" s="52"/>
      <c r="I663" s="52"/>
      <c r="J663" s="52"/>
      <c r="K663" s="52"/>
      <c r="L663" s="52"/>
      <c r="M663" s="52"/>
      <c r="N663" s="52"/>
      <c r="O663" s="52"/>
      <c r="P663" s="52"/>
      <c r="Q663" s="52"/>
      <c r="R663" s="52"/>
      <c r="S663" s="52"/>
    </row>
    <row r="664" spans="2:19" ht="15.6" x14ac:dyDescent="0.3">
      <c r="B664" s="52"/>
      <c r="C664" s="52"/>
      <c r="D664" s="52"/>
      <c r="E664" s="52"/>
      <c r="F664" s="52"/>
      <c r="G664" s="52"/>
      <c r="H664" s="52"/>
      <c r="I664" s="52"/>
      <c r="J664" s="52"/>
      <c r="K664" s="52"/>
      <c r="L664" s="52"/>
      <c r="M664" s="52"/>
      <c r="N664" s="52"/>
      <c r="O664" s="52"/>
      <c r="P664" s="52"/>
      <c r="Q664" s="52"/>
      <c r="R664" s="52"/>
      <c r="S664" s="52"/>
    </row>
    <row r="665" spans="2:19" ht="15.6" x14ac:dyDescent="0.3">
      <c r="B665" s="52"/>
      <c r="C665" s="52"/>
      <c r="D665" s="52"/>
      <c r="E665" s="52"/>
      <c r="F665" s="52"/>
      <c r="G665" s="52"/>
      <c r="H665" s="52"/>
      <c r="I665" s="52"/>
      <c r="J665" s="52"/>
      <c r="K665" s="52"/>
      <c r="L665" s="52"/>
      <c r="M665" s="52"/>
      <c r="N665" s="52"/>
      <c r="O665" s="52"/>
      <c r="P665" s="52"/>
      <c r="Q665" s="52"/>
      <c r="R665" s="52"/>
      <c r="S665" s="52"/>
    </row>
    <row r="666" spans="2:19" ht="15.6" x14ac:dyDescent="0.3">
      <c r="B666" s="52"/>
      <c r="C666" s="52"/>
      <c r="D666" s="52"/>
      <c r="E666" s="52"/>
      <c r="F666" s="52"/>
      <c r="G666" s="52"/>
      <c r="H666" s="52"/>
      <c r="I666" s="52"/>
      <c r="J666" s="52"/>
      <c r="K666" s="52"/>
      <c r="L666" s="52"/>
      <c r="M666" s="52"/>
      <c r="N666" s="52"/>
      <c r="O666" s="52"/>
      <c r="P666" s="52"/>
      <c r="Q666" s="52"/>
      <c r="R666" s="52"/>
      <c r="S666" s="52"/>
    </row>
    <row r="667" spans="2:19" ht="15.6" x14ac:dyDescent="0.3">
      <c r="B667" s="52"/>
      <c r="C667" s="52"/>
      <c r="D667" s="52"/>
      <c r="E667" s="52"/>
      <c r="F667" s="52"/>
      <c r="G667" s="52"/>
      <c r="H667" s="52"/>
      <c r="I667" s="52"/>
      <c r="J667" s="52"/>
      <c r="K667" s="52"/>
      <c r="L667" s="52"/>
      <c r="M667" s="52"/>
      <c r="N667" s="52"/>
      <c r="O667" s="52"/>
      <c r="P667" s="52"/>
      <c r="Q667" s="52"/>
      <c r="R667" s="52"/>
      <c r="S667" s="52"/>
    </row>
    <row r="668" spans="2:19" ht="15.6" x14ac:dyDescent="0.3">
      <c r="B668" s="52"/>
      <c r="C668" s="52"/>
      <c r="D668" s="52"/>
      <c r="E668" s="52"/>
      <c r="F668" s="52"/>
      <c r="G668" s="52"/>
      <c r="H668" s="52"/>
      <c r="I668" s="52"/>
      <c r="J668" s="52"/>
      <c r="K668" s="52"/>
      <c r="L668" s="52"/>
      <c r="M668" s="52"/>
      <c r="N668" s="52"/>
      <c r="O668" s="52"/>
      <c r="P668" s="52"/>
      <c r="Q668" s="52"/>
      <c r="R668" s="52"/>
      <c r="S668" s="52"/>
    </row>
    <row r="669" spans="2:19" ht="15.6" x14ac:dyDescent="0.3">
      <c r="B669" s="52"/>
      <c r="C669" s="52"/>
      <c r="D669" s="52"/>
      <c r="E669" s="52"/>
      <c r="F669" s="52"/>
      <c r="G669" s="52"/>
      <c r="H669" s="52"/>
      <c r="I669" s="52"/>
      <c r="J669" s="52"/>
      <c r="K669" s="52"/>
      <c r="L669" s="52"/>
      <c r="M669" s="52"/>
      <c r="N669" s="52"/>
      <c r="O669" s="52"/>
      <c r="P669" s="52"/>
      <c r="Q669" s="52"/>
      <c r="R669" s="52"/>
      <c r="S669" s="52"/>
    </row>
    <row r="670" spans="2:19" ht="15.6" x14ac:dyDescent="0.3">
      <c r="B670" s="52"/>
      <c r="C670" s="52"/>
      <c r="D670" s="52"/>
      <c r="E670" s="52"/>
      <c r="F670" s="52"/>
      <c r="G670" s="52"/>
      <c r="H670" s="52"/>
      <c r="I670" s="52"/>
      <c r="J670" s="52"/>
      <c r="K670" s="52"/>
      <c r="L670" s="52"/>
      <c r="M670" s="52"/>
      <c r="N670" s="52"/>
      <c r="O670" s="52"/>
      <c r="P670" s="52"/>
      <c r="Q670" s="52"/>
      <c r="R670" s="52"/>
      <c r="S670" s="52"/>
    </row>
    <row r="671" spans="2:19" ht="15.6" x14ac:dyDescent="0.3">
      <c r="B671" s="52"/>
      <c r="C671" s="52"/>
      <c r="D671" s="52"/>
      <c r="E671" s="52"/>
      <c r="F671" s="52"/>
      <c r="G671" s="52"/>
      <c r="H671" s="52"/>
      <c r="I671" s="52"/>
      <c r="J671" s="52"/>
      <c r="K671" s="52"/>
      <c r="L671" s="52"/>
      <c r="M671" s="52"/>
      <c r="N671" s="52"/>
      <c r="O671" s="52"/>
      <c r="P671" s="52"/>
      <c r="Q671" s="52"/>
      <c r="R671" s="52"/>
      <c r="S671" s="52"/>
    </row>
    <row r="672" spans="2:19" ht="15.6" x14ac:dyDescent="0.3">
      <c r="B672" s="52"/>
      <c r="C672" s="52"/>
      <c r="D672" s="52"/>
      <c r="E672" s="52"/>
      <c r="F672" s="52"/>
      <c r="G672" s="52"/>
      <c r="H672" s="52"/>
      <c r="I672" s="52"/>
      <c r="J672" s="52"/>
      <c r="K672" s="52"/>
      <c r="L672" s="52"/>
      <c r="M672" s="52"/>
      <c r="N672" s="52"/>
      <c r="O672" s="52"/>
      <c r="P672" s="52"/>
      <c r="Q672" s="52"/>
      <c r="R672" s="52"/>
      <c r="S672" s="52"/>
    </row>
    <row r="673" spans="2:19" ht="15.6" x14ac:dyDescent="0.3">
      <c r="B673" s="52"/>
      <c r="C673" s="52"/>
      <c r="D673" s="52"/>
      <c r="E673" s="52"/>
      <c r="F673" s="52"/>
      <c r="G673" s="52"/>
      <c r="H673" s="52"/>
      <c r="I673" s="52"/>
      <c r="J673" s="52"/>
      <c r="K673" s="52"/>
      <c r="L673" s="52"/>
      <c r="M673" s="52"/>
      <c r="N673" s="52"/>
      <c r="O673" s="52"/>
      <c r="P673" s="52"/>
      <c r="Q673" s="52"/>
      <c r="R673" s="52"/>
      <c r="S673" s="52"/>
    </row>
    <row r="674" spans="2:19" ht="15.6" x14ac:dyDescent="0.3">
      <c r="B674" s="52"/>
      <c r="C674" s="52"/>
      <c r="D674" s="52"/>
      <c r="E674" s="52"/>
      <c r="F674" s="52"/>
      <c r="G674" s="52"/>
      <c r="H674" s="52"/>
      <c r="I674" s="52"/>
      <c r="J674" s="52"/>
      <c r="K674" s="52"/>
      <c r="L674" s="52"/>
      <c r="M674" s="52"/>
      <c r="N674" s="52"/>
      <c r="O674" s="52"/>
      <c r="P674" s="52"/>
      <c r="Q674" s="52"/>
      <c r="R674" s="52"/>
      <c r="S674" s="52"/>
    </row>
    <row r="675" spans="2:19" ht="15.6" x14ac:dyDescent="0.3">
      <c r="B675" s="52"/>
      <c r="C675" s="52"/>
      <c r="D675" s="52"/>
      <c r="E675" s="52"/>
      <c r="F675" s="52"/>
      <c r="G675" s="52"/>
      <c r="H675" s="52"/>
      <c r="I675" s="52"/>
      <c r="J675" s="52"/>
      <c r="K675" s="52"/>
      <c r="L675" s="52"/>
      <c r="M675" s="52"/>
      <c r="N675" s="52"/>
      <c r="O675" s="52"/>
      <c r="P675" s="52"/>
      <c r="Q675" s="52"/>
      <c r="R675" s="52"/>
      <c r="S675" s="52"/>
    </row>
    <row r="676" spans="2:19" ht="15.6" x14ac:dyDescent="0.3">
      <c r="B676" s="52"/>
      <c r="C676" s="52"/>
      <c r="D676" s="52"/>
      <c r="E676" s="52"/>
      <c r="F676" s="52"/>
      <c r="G676" s="52"/>
      <c r="H676" s="52"/>
      <c r="I676" s="52"/>
      <c r="J676" s="52"/>
      <c r="K676" s="52"/>
      <c r="L676" s="52"/>
      <c r="M676" s="52"/>
      <c r="N676" s="52"/>
      <c r="O676" s="52"/>
      <c r="P676" s="52"/>
      <c r="Q676" s="52"/>
      <c r="R676" s="52"/>
      <c r="S676" s="52"/>
    </row>
    <row r="677" spans="2:19" ht="15.6" x14ac:dyDescent="0.3">
      <c r="B677" s="52"/>
      <c r="C677" s="52"/>
      <c r="D677" s="52"/>
      <c r="E677" s="52"/>
      <c r="F677" s="52"/>
      <c r="G677" s="52"/>
      <c r="H677" s="52"/>
      <c r="I677" s="52"/>
      <c r="J677" s="52"/>
      <c r="K677" s="52"/>
      <c r="L677" s="52"/>
      <c r="M677" s="52"/>
      <c r="N677" s="52"/>
      <c r="O677" s="52"/>
      <c r="P677" s="52"/>
      <c r="Q677" s="52"/>
      <c r="R677" s="52"/>
      <c r="S677" s="52"/>
    </row>
    <row r="678" spans="2:19" ht="15.6" x14ac:dyDescent="0.3">
      <c r="B678" s="52"/>
      <c r="C678" s="52"/>
      <c r="D678" s="52"/>
      <c r="E678" s="52"/>
      <c r="F678" s="52"/>
      <c r="G678" s="52"/>
      <c r="H678" s="52"/>
      <c r="I678" s="52"/>
      <c r="J678" s="52"/>
      <c r="K678" s="52"/>
      <c r="L678" s="52"/>
      <c r="M678" s="52"/>
      <c r="N678" s="52"/>
      <c r="O678" s="52"/>
      <c r="P678" s="52"/>
      <c r="Q678" s="52"/>
      <c r="R678" s="52"/>
      <c r="S678" s="52"/>
    </row>
    <row r="679" spans="2:19" ht="15.6" x14ac:dyDescent="0.3">
      <c r="B679" s="52"/>
      <c r="C679" s="52"/>
      <c r="D679" s="52"/>
      <c r="E679" s="52"/>
      <c r="F679" s="52"/>
      <c r="G679" s="52"/>
      <c r="H679" s="52"/>
      <c r="I679" s="52"/>
      <c r="J679" s="52"/>
      <c r="K679" s="52"/>
      <c r="L679" s="52"/>
      <c r="M679" s="52"/>
      <c r="N679" s="52"/>
      <c r="O679" s="52"/>
      <c r="P679" s="52"/>
      <c r="Q679" s="52"/>
      <c r="R679" s="52"/>
      <c r="S679" s="52"/>
    </row>
    <row r="680" spans="2:19" ht="15.6" x14ac:dyDescent="0.3">
      <c r="B680" s="52"/>
      <c r="C680" s="52"/>
      <c r="D680" s="52"/>
      <c r="E680" s="52"/>
      <c r="F680" s="52"/>
      <c r="G680" s="52"/>
      <c r="H680" s="52"/>
      <c r="I680" s="52"/>
      <c r="J680" s="52"/>
      <c r="K680" s="52"/>
      <c r="L680" s="52"/>
      <c r="M680" s="52"/>
      <c r="N680" s="52"/>
      <c r="O680" s="52"/>
      <c r="P680" s="52"/>
      <c r="Q680" s="52"/>
      <c r="R680" s="52"/>
      <c r="S680" s="52"/>
    </row>
    <row r="681" spans="2:19" ht="15.6" x14ac:dyDescent="0.3">
      <c r="B681" s="52"/>
      <c r="C681" s="52"/>
      <c r="D681" s="52"/>
      <c r="E681" s="52"/>
      <c r="F681" s="52"/>
      <c r="G681" s="52"/>
      <c r="H681" s="52"/>
      <c r="I681" s="52"/>
      <c r="J681" s="52"/>
      <c r="K681" s="52"/>
      <c r="L681" s="52"/>
      <c r="M681" s="52"/>
      <c r="N681" s="52"/>
      <c r="O681" s="52"/>
      <c r="P681" s="52"/>
      <c r="Q681" s="52"/>
      <c r="R681" s="52"/>
      <c r="S681" s="52"/>
    </row>
    <row r="682" spans="2:19" ht="15.6" x14ac:dyDescent="0.3">
      <c r="B682" s="52"/>
      <c r="C682" s="52"/>
      <c r="D682" s="52"/>
      <c r="E682" s="52"/>
      <c r="F682" s="52"/>
      <c r="G682" s="52"/>
      <c r="H682" s="52"/>
      <c r="I682" s="52"/>
      <c r="J682" s="52"/>
      <c r="K682" s="52"/>
      <c r="L682" s="52"/>
      <c r="M682" s="52"/>
      <c r="N682" s="52"/>
      <c r="O682" s="52"/>
      <c r="P682" s="52"/>
      <c r="Q682" s="52"/>
      <c r="R682" s="52"/>
      <c r="S682" s="52"/>
    </row>
    <row r="683" spans="2:19" ht="15.6" x14ac:dyDescent="0.3">
      <c r="B683" s="52"/>
      <c r="C683" s="52"/>
      <c r="D683" s="52"/>
      <c r="E683" s="52"/>
      <c r="F683" s="52"/>
      <c r="G683" s="52"/>
      <c r="H683" s="52"/>
      <c r="I683" s="52"/>
      <c r="J683" s="52"/>
      <c r="K683" s="52"/>
      <c r="L683" s="52"/>
      <c r="M683" s="52"/>
      <c r="N683" s="52"/>
      <c r="O683" s="52"/>
      <c r="P683" s="52"/>
      <c r="Q683" s="52"/>
      <c r="R683" s="52"/>
      <c r="S683" s="52"/>
    </row>
    <row r="684" spans="2:19" ht="15.6" x14ac:dyDescent="0.3">
      <c r="B684" s="52"/>
      <c r="C684" s="52"/>
      <c r="D684" s="52"/>
      <c r="E684" s="52"/>
      <c r="F684" s="52"/>
      <c r="G684" s="52"/>
      <c r="H684" s="52"/>
      <c r="I684" s="52"/>
      <c r="J684" s="52"/>
      <c r="K684" s="52"/>
      <c r="L684" s="52"/>
      <c r="M684" s="52"/>
      <c r="N684" s="52"/>
      <c r="O684" s="52"/>
      <c r="P684" s="52"/>
      <c r="Q684" s="52"/>
      <c r="R684" s="52"/>
      <c r="S684" s="52"/>
    </row>
    <row r="685" spans="2:19" ht="15.6" x14ac:dyDescent="0.3">
      <c r="B685" s="52"/>
      <c r="C685" s="52"/>
      <c r="D685" s="52"/>
      <c r="E685" s="52"/>
      <c r="F685" s="52"/>
      <c r="G685" s="52"/>
      <c r="H685" s="52"/>
      <c r="I685" s="52"/>
      <c r="J685" s="52"/>
      <c r="K685" s="52"/>
      <c r="L685" s="52"/>
      <c r="M685" s="52"/>
      <c r="N685" s="52"/>
      <c r="O685" s="52"/>
      <c r="P685" s="52"/>
      <c r="Q685" s="52"/>
      <c r="R685" s="52"/>
      <c r="S685" s="52"/>
    </row>
    <row r="686" spans="2:19" ht="15.6" x14ac:dyDescent="0.3">
      <c r="B686" s="52"/>
      <c r="C686" s="52"/>
      <c r="D686" s="52"/>
      <c r="E686" s="52"/>
      <c r="F686" s="52"/>
      <c r="G686" s="52"/>
      <c r="H686" s="52"/>
      <c r="I686" s="52"/>
      <c r="J686" s="52"/>
      <c r="K686" s="52"/>
      <c r="L686" s="52"/>
      <c r="M686" s="52"/>
      <c r="N686" s="52"/>
      <c r="O686" s="52"/>
      <c r="P686" s="52"/>
      <c r="Q686" s="52"/>
      <c r="R686" s="52"/>
      <c r="S686" s="52"/>
    </row>
    <row r="687" spans="2:19" ht="15.6" x14ac:dyDescent="0.3">
      <c r="B687" s="52"/>
      <c r="C687" s="52"/>
      <c r="D687" s="52"/>
      <c r="E687" s="52"/>
      <c r="F687" s="52"/>
      <c r="G687" s="52"/>
      <c r="H687" s="52"/>
      <c r="I687" s="52"/>
      <c r="J687" s="52"/>
      <c r="K687" s="52"/>
      <c r="L687" s="52"/>
      <c r="M687" s="52"/>
      <c r="N687" s="52"/>
      <c r="O687" s="52"/>
      <c r="P687" s="52"/>
      <c r="Q687" s="52"/>
      <c r="R687" s="52"/>
      <c r="S687" s="52"/>
    </row>
    <row r="688" spans="2:19" ht="15.6" x14ac:dyDescent="0.3">
      <c r="B688" s="52"/>
      <c r="C688" s="52"/>
      <c r="D688" s="52"/>
      <c r="E688" s="52"/>
      <c r="F688" s="52"/>
      <c r="G688" s="52"/>
      <c r="H688" s="52"/>
      <c r="I688" s="52"/>
      <c r="J688" s="52"/>
      <c r="K688" s="52"/>
      <c r="L688" s="52"/>
      <c r="M688" s="52"/>
      <c r="N688" s="52"/>
      <c r="O688" s="52"/>
      <c r="P688" s="52"/>
      <c r="Q688" s="52"/>
      <c r="R688" s="52"/>
      <c r="S688" s="52"/>
    </row>
    <row r="689" spans="2:19" ht="15.6" x14ac:dyDescent="0.3">
      <c r="B689" s="52"/>
      <c r="C689" s="52"/>
      <c r="D689" s="52"/>
      <c r="E689" s="52"/>
      <c r="F689" s="52"/>
      <c r="G689" s="52"/>
      <c r="H689" s="52"/>
      <c r="I689" s="52"/>
      <c r="J689" s="52"/>
      <c r="K689" s="52"/>
      <c r="L689" s="52"/>
      <c r="M689" s="52"/>
      <c r="N689" s="52"/>
      <c r="O689" s="52"/>
      <c r="P689" s="52"/>
      <c r="Q689" s="52"/>
      <c r="R689" s="52"/>
      <c r="S689" s="52"/>
    </row>
    <row r="690" spans="2:19" ht="15.6" x14ac:dyDescent="0.3">
      <c r="B690" s="52"/>
      <c r="C690" s="52"/>
      <c r="D690" s="52"/>
      <c r="E690" s="52"/>
      <c r="F690" s="52"/>
      <c r="G690" s="52"/>
      <c r="H690" s="52"/>
      <c r="I690" s="52"/>
      <c r="J690" s="52"/>
      <c r="K690" s="52"/>
      <c r="L690" s="52"/>
      <c r="M690" s="52"/>
      <c r="N690" s="52"/>
      <c r="O690" s="52"/>
      <c r="P690" s="52"/>
      <c r="Q690" s="52"/>
      <c r="R690" s="52"/>
      <c r="S690" s="52"/>
    </row>
    <row r="691" spans="2:19" ht="15.6" x14ac:dyDescent="0.3">
      <c r="B691" s="52"/>
      <c r="C691" s="52"/>
      <c r="D691" s="52"/>
      <c r="E691" s="52"/>
      <c r="F691" s="52"/>
      <c r="G691" s="52"/>
      <c r="H691" s="52"/>
      <c r="I691" s="52"/>
      <c r="J691" s="52"/>
      <c r="K691" s="52"/>
      <c r="L691" s="52"/>
      <c r="M691" s="52"/>
      <c r="N691" s="52"/>
      <c r="O691" s="52"/>
      <c r="P691" s="52"/>
      <c r="Q691" s="52"/>
      <c r="R691" s="52"/>
      <c r="S691" s="52"/>
    </row>
    <row r="692" spans="2:19" ht="15.6" x14ac:dyDescent="0.3">
      <c r="B692" s="52"/>
      <c r="C692" s="52"/>
      <c r="D692" s="52"/>
      <c r="E692" s="52"/>
      <c r="F692" s="52"/>
      <c r="G692" s="52"/>
      <c r="H692" s="52"/>
      <c r="I692" s="52"/>
      <c r="J692" s="52"/>
      <c r="K692" s="52"/>
      <c r="L692" s="52"/>
      <c r="M692" s="52"/>
      <c r="N692" s="52"/>
      <c r="O692" s="52"/>
      <c r="P692" s="52"/>
      <c r="Q692" s="52"/>
      <c r="R692" s="52"/>
      <c r="S692" s="52"/>
    </row>
    <row r="693" spans="2:19" ht="15.6" x14ac:dyDescent="0.3">
      <c r="B693" s="52"/>
      <c r="C693" s="52"/>
      <c r="D693" s="52"/>
      <c r="E693" s="52"/>
      <c r="F693" s="52"/>
      <c r="G693" s="52"/>
      <c r="H693" s="52"/>
      <c r="I693" s="52"/>
      <c r="J693" s="52"/>
      <c r="K693" s="52"/>
      <c r="L693" s="52"/>
      <c r="M693" s="52"/>
      <c r="N693" s="52"/>
      <c r="O693" s="52"/>
      <c r="P693" s="52"/>
      <c r="Q693" s="52"/>
      <c r="R693" s="52"/>
      <c r="S693" s="52"/>
    </row>
    <row r="694" spans="2:19" ht="15.6" x14ac:dyDescent="0.3">
      <c r="B694" s="52"/>
      <c r="C694" s="52"/>
      <c r="D694" s="52"/>
      <c r="E694" s="52"/>
      <c r="F694" s="52"/>
      <c r="G694" s="52"/>
      <c r="H694" s="52"/>
      <c r="I694" s="52"/>
      <c r="J694" s="52"/>
      <c r="K694" s="52"/>
      <c r="L694" s="52"/>
      <c r="M694" s="52"/>
      <c r="N694" s="52"/>
      <c r="O694" s="52"/>
      <c r="P694" s="52"/>
      <c r="Q694" s="52"/>
      <c r="R694" s="52"/>
      <c r="S694" s="52"/>
    </row>
    <row r="695" spans="2:19" ht="15.6" x14ac:dyDescent="0.3">
      <c r="B695" s="52"/>
      <c r="C695" s="52"/>
      <c r="D695" s="52"/>
      <c r="E695" s="52"/>
      <c r="F695" s="52"/>
      <c r="G695" s="52"/>
      <c r="H695" s="52"/>
      <c r="I695" s="52"/>
      <c r="J695" s="52"/>
      <c r="K695" s="52"/>
      <c r="L695" s="52"/>
      <c r="M695" s="52"/>
      <c r="N695" s="52"/>
      <c r="O695" s="52"/>
      <c r="P695" s="52"/>
      <c r="Q695" s="52"/>
      <c r="R695" s="52"/>
      <c r="S695" s="52"/>
    </row>
    <row r="696" spans="2:19" ht="15.6" x14ac:dyDescent="0.3">
      <c r="B696" s="52"/>
      <c r="C696" s="52"/>
      <c r="D696" s="52"/>
      <c r="E696" s="52"/>
      <c r="F696" s="52"/>
      <c r="G696" s="52"/>
      <c r="H696" s="52"/>
      <c r="I696" s="52"/>
      <c r="J696" s="52"/>
      <c r="K696" s="52"/>
      <c r="L696" s="52"/>
      <c r="M696" s="52"/>
      <c r="N696" s="52"/>
      <c r="O696" s="52"/>
      <c r="P696" s="52"/>
      <c r="Q696" s="52"/>
      <c r="R696" s="52"/>
      <c r="S696" s="52"/>
    </row>
    <row r="697" spans="2:19" ht="15.6" x14ac:dyDescent="0.3">
      <c r="B697" s="52"/>
      <c r="C697" s="52"/>
      <c r="D697" s="52"/>
      <c r="E697" s="52"/>
      <c r="F697" s="52"/>
      <c r="G697" s="52"/>
      <c r="H697" s="52"/>
      <c r="I697" s="52"/>
      <c r="J697" s="52"/>
      <c r="K697" s="52"/>
      <c r="L697" s="52"/>
      <c r="M697" s="52"/>
      <c r="N697" s="52"/>
      <c r="O697" s="52"/>
      <c r="P697" s="52"/>
      <c r="Q697" s="52"/>
      <c r="R697" s="52"/>
      <c r="S697" s="52"/>
    </row>
    <row r="698" spans="2:19" ht="15.6" x14ac:dyDescent="0.3">
      <c r="B698" s="52"/>
      <c r="C698" s="52"/>
      <c r="D698" s="52"/>
      <c r="E698" s="52"/>
      <c r="F698" s="52"/>
      <c r="G698" s="52"/>
      <c r="H698" s="52"/>
      <c r="I698" s="52"/>
      <c r="J698" s="52"/>
      <c r="K698" s="52"/>
      <c r="L698" s="52"/>
      <c r="M698" s="52"/>
      <c r="N698" s="52"/>
      <c r="O698" s="52"/>
      <c r="P698" s="52"/>
      <c r="Q698" s="52"/>
      <c r="R698" s="52"/>
      <c r="S698" s="52"/>
    </row>
    <row r="699" spans="2:19" ht="15.6" x14ac:dyDescent="0.3">
      <c r="B699" s="52"/>
      <c r="C699" s="52"/>
      <c r="D699" s="52"/>
      <c r="E699" s="52"/>
      <c r="F699" s="52"/>
      <c r="G699" s="52"/>
      <c r="H699" s="52"/>
      <c r="I699" s="52"/>
      <c r="J699" s="52"/>
      <c r="K699" s="52"/>
      <c r="L699" s="52"/>
      <c r="M699" s="52"/>
      <c r="N699" s="52"/>
      <c r="O699" s="52"/>
      <c r="P699" s="52"/>
      <c r="Q699" s="52"/>
      <c r="R699" s="52"/>
      <c r="S699" s="52"/>
    </row>
    <row r="700" spans="2:19" ht="15.6" x14ac:dyDescent="0.3">
      <c r="B700" s="52"/>
      <c r="C700" s="52"/>
      <c r="D700" s="52"/>
      <c r="E700" s="52"/>
      <c r="F700" s="52"/>
      <c r="G700" s="52"/>
      <c r="H700" s="52"/>
      <c r="I700" s="52"/>
      <c r="J700" s="52"/>
      <c r="K700" s="52"/>
      <c r="L700" s="52"/>
      <c r="M700" s="52"/>
      <c r="N700" s="52"/>
      <c r="O700" s="52"/>
      <c r="P700" s="52"/>
      <c r="Q700" s="52"/>
      <c r="R700" s="52"/>
      <c r="S700" s="52"/>
    </row>
    <row r="701" spans="2:19" ht="15.6" x14ac:dyDescent="0.3">
      <c r="B701" s="52"/>
      <c r="C701" s="52"/>
      <c r="D701" s="52"/>
      <c r="E701" s="52"/>
      <c r="F701" s="52"/>
      <c r="G701" s="52"/>
      <c r="H701" s="52"/>
      <c r="I701" s="52"/>
      <c r="J701" s="52"/>
      <c r="K701" s="52"/>
      <c r="L701" s="52"/>
      <c r="M701" s="52"/>
      <c r="N701" s="52"/>
      <c r="O701" s="52"/>
      <c r="P701" s="52"/>
      <c r="Q701" s="52"/>
      <c r="R701" s="52"/>
      <c r="S701" s="52"/>
    </row>
    <row r="702" spans="2:19" ht="15.6" x14ac:dyDescent="0.3">
      <c r="B702" s="52"/>
      <c r="C702" s="52"/>
      <c r="D702" s="52"/>
      <c r="E702" s="52"/>
      <c r="F702" s="52"/>
      <c r="G702" s="52"/>
      <c r="H702" s="52"/>
      <c r="I702" s="52"/>
      <c r="J702" s="52"/>
      <c r="K702" s="52"/>
      <c r="L702" s="52"/>
      <c r="M702" s="52"/>
      <c r="N702" s="52"/>
      <c r="O702" s="52"/>
      <c r="P702" s="52"/>
      <c r="Q702" s="52"/>
      <c r="R702" s="52"/>
      <c r="S702" s="52"/>
    </row>
    <row r="703" spans="2:19" ht="15.6" x14ac:dyDescent="0.3">
      <c r="B703" s="52"/>
      <c r="C703" s="52"/>
      <c r="D703" s="52"/>
      <c r="E703" s="52"/>
      <c r="F703" s="52"/>
      <c r="G703" s="52"/>
      <c r="H703" s="52"/>
      <c r="I703" s="52"/>
      <c r="J703" s="52"/>
      <c r="K703" s="52"/>
      <c r="L703" s="52"/>
      <c r="M703" s="52"/>
      <c r="N703" s="52"/>
      <c r="O703" s="52"/>
      <c r="P703" s="52"/>
      <c r="Q703" s="52"/>
      <c r="R703" s="52"/>
      <c r="S703" s="52"/>
    </row>
    <row r="704" spans="2:19" ht="15.6" x14ac:dyDescent="0.3">
      <c r="B704" s="52"/>
      <c r="C704" s="52"/>
      <c r="D704" s="52"/>
      <c r="E704" s="52"/>
      <c r="F704" s="52"/>
      <c r="G704" s="52"/>
      <c r="H704" s="52"/>
      <c r="I704" s="52"/>
      <c r="J704" s="52"/>
      <c r="K704" s="52"/>
      <c r="L704" s="52"/>
      <c r="M704" s="52"/>
      <c r="N704" s="52"/>
      <c r="O704" s="52"/>
      <c r="P704" s="52"/>
      <c r="Q704" s="52"/>
      <c r="R704" s="52"/>
      <c r="S704" s="52"/>
    </row>
    <row r="705" spans="2:19" ht="15.6" x14ac:dyDescent="0.3">
      <c r="B705" s="52"/>
      <c r="C705" s="52"/>
      <c r="D705" s="52"/>
      <c r="E705" s="52"/>
      <c r="F705" s="52"/>
      <c r="G705" s="52"/>
      <c r="H705" s="52"/>
      <c r="I705" s="52"/>
      <c r="J705" s="52"/>
      <c r="K705" s="52"/>
      <c r="L705" s="52"/>
      <c r="M705" s="52"/>
      <c r="N705" s="52"/>
      <c r="O705" s="52"/>
      <c r="P705" s="52"/>
      <c r="Q705" s="52"/>
      <c r="R705" s="52"/>
      <c r="S705" s="52"/>
    </row>
    <row r="706" spans="2:19" ht="15.6" x14ac:dyDescent="0.3">
      <c r="B706" s="52"/>
      <c r="C706" s="52"/>
      <c r="D706" s="52"/>
      <c r="E706" s="52"/>
      <c r="F706" s="52"/>
      <c r="G706" s="52"/>
      <c r="H706" s="52"/>
      <c r="I706" s="52"/>
      <c r="J706" s="52"/>
      <c r="K706" s="52"/>
      <c r="L706" s="52"/>
      <c r="M706" s="52"/>
      <c r="N706" s="52"/>
      <c r="O706" s="52"/>
      <c r="P706" s="52"/>
      <c r="Q706" s="52"/>
      <c r="R706" s="52"/>
      <c r="S706" s="52"/>
    </row>
    <row r="707" spans="2:19" ht="15.6" x14ac:dyDescent="0.3">
      <c r="B707" s="52"/>
      <c r="C707" s="52"/>
      <c r="D707" s="52"/>
      <c r="E707" s="52"/>
      <c r="F707" s="52"/>
      <c r="G707" s="52"/>
      <c r="H707" s="52"/>
      <c r="I707" s="52"/>
      <c r="J707" s="52"/>
      <c r="K707" s="52"/>
      <c r="L707" s="52"/>
      <c r="M707" s="52"/>
      <c r="N707" s="52"/>
      <c r="O707" s="52"/>
      <c r="P707" s="52"/>
      <c r="Q707" s="52"/>
      <c r="R707" s="52"/>
      <c r="S707" s="52"/>
    </row>
    <row r="708" spans="2:19" ht="15.6" x14ac:dyDescent="0.3">
      <c r="B708" s="52"/>
      <c r="C708" s="52"/>
      <c r="D708" s="52"/>
      <c r="E708" s="52"/>
      <c r="F708" s="52"/>
      <c r="G708" s="52"/>
      <c r="H708" s="52"/>
      <c r="I708" s="52"/>
      <c r="J708" s="52"/>
      <c r="K708" s="52"/>
      <c r="L708" s="52"/>
      <c r="M708" s="52"/>
      <c r="N708" s="52"/>
      <c r="O708" s="52"/>
      <c r="P708" s="52"/>
      <c r="Q708" s="52"/>
      <c r="R708" s="52"/>
      <c r="S708" s="52"/>
    </row>
    <row r="709" spans="2:19" ht="15.6" x14ac:dyDescent="0.3">
      <c r="B709" s="52"/>
      <c r="C709" s="52"/>
      <c r="D709" s="52"/>
      <c r="E709" s="52"/>
      <c r="F709" s="52"/>
      <c r="G709" s="52"/>
      <c r="H709" s="52"/>
      <c r="I709" s="52"/>
      <c r="J709" s="52"/>
      <c r="K709" s="52"/>
      <c r="L709" s="52"/>
      <c r="M709" s="52"/>
      <c r="N709" s="52"/>
      <c r="O709" s="52"/>
      <c r="P709" s="52"/>
      <c r="Q709" s="52"/>
      <c r="R709" s="52"/>
      <c r="S709" s="52"/>
    </row>
    <row r="710" spans="2:19" ht="15.6" x14ac:dyDescent="0.3">
      <c r="B710" s="52"/>
      <c r="C710" s="52"/>
      <c r="D710" s="52"/>
      <c r="E710" s="52"/>
      <c r="F710" s="52"/>
      <c r="G710" s="52"/>
      <c r="H710" s="52"/>
      <c r="I710" s="52"/>
      <c r="J710" s="52"/>
      <c r="K710" s="52"/>
      <c r="L710" s="52"/>
      <c r="M710" s="52"/>
      <c r="N710" s="52"/>
      <c r="O710" s="52"/>
      <c r="P710" s="52"/>
      <c r="Q710" s="52"/>
      <c r="R710" s="52"/>
      <c r="S710" s="52"/>
    </row>
    <row r="711" spans="2:19" ht="15.6" x14ac:dyDescent="0.3">
      <c r="B711" s="52"/>
      <c r="C711" s="52"/>
      <c r="D711" s="52"/>
      <c r="E711" s="52"/>
      <c r="F711" s="52"/>
      <c r="G711" s="52"/>
      <c r="H711" s="52"/>
      <c r="I711" s="52"/>
      <c r="J711" s="52"/>
      <c r="K711" s="52"/>
      <c r="L711" s="52"/>
      <c r="M711" s="52"/>
      <c r="N711" s="52"/>
      <c r="O711" s="52"/>
      <c r="P711" s="52"/>
      <c r="Q711" s="52"/>
      <c r="R711" s="52"/>
      <c r="S711" s="52"/>
    </row>
    <row r="712" spans="2:19" ht="15.6" x14ac:dyDescent="0.3">
      <c r="B712" s="52"/>
      <c r="C712" s="52"/>
      <c r="D712" s="52"/>
      <c r="E712" s="52"/>
      <c r="F712" s="52"/>
      <c r="G712" s="52"/>
      <c r="H712" s="52"/>
      <c r="I712" s="52"/>
      <c r="J712" s="52"/>
      <c r="K712" s="52"/>
      <c r="L712" s="52"/>
      <c r="M712" s="52"/>
      <c r="N712" s="52"/>
      <c r="O712" s="52"/>
      <c r="P712" s="52"/>
      <c r="Q712" s="52"/>
      <c r="R712" s="52"/>
      <c r="S712" s="52"/>
    </row>
    <row r="713" spans="2:19" ht="15.6" x14ac:dyDescent="0.3">
      <c r="B713" s="52"/>
      <c r="C713" s="52"/>
      <c r="D713" s="52"/>
      <c r="E713" s="52"/>
      <c r="F713" s="52"/>
      <c r="G713" s="52"/>
      <c r="H713" s="52"/>
      <c r="I713" s="52"/>
      <c r="J713" s="52"/>
      <c r="K713" s="52"/>
      <c r="L713" s="52"/>
      <c r="M713" s="52"/>
      <c r="N713" s="52"/>
      <c r="O713" s="52"/>
      <c r="P713" s="52"/>
      <c r="Q713" s="52"/>
      <c r="R713" s="52"/>
      <c r="S713" s="52"/>
    </row>
    <row r="714" spans="2:19" ht="15.6" x14ac:dyDescent="0.3">
      <c r="B714" s="52"/>
      <c r="C714" s="52"/>
      <c r="D714" s="52"/>
      <c r="E714" s="52"/>
      <c r="F714" s="52"/>
      <c r="G714" s="52"/>
      <c r="H714" s="52"/>
      <c r="I714" s="52"/>
      <c r="J714" s="52"/>
      <c r="K714" s="52"/>
      <c r="L714" s="52"/>
      <c r="M714" s="52"/>
      <c r="N714" s="52"/>
      <c r="O714" s="52"/>
      <c r="P714" s="52"/>
      <c r="Q714" s="52"/>
      <c r="R714" s="52"/>
      <c r="S714" s="52"/>
    </row>
    <row r="715" spans="2:19" ht="15.6" x14ac:dyDescent="0.3">
      <c r="B715" s="52"/>
      <c r="C715" s="52"/>
      <c r="D715" s="52"/>
      <c r="E715" s="52"/>
      <c r="F715" s="52"/>
      <c r="G715" s="52"/>
      <c r="H715" s="52"/>
      <c r="I715" s="52"/>
      <c r="J715" s="52"/>
      <c r="K715" s="52"/>
      <c r="L715" s="52"/>
      <c r="M715" s="52"/>
      <c r="N715" s="52"/>
      <c r="O715" s="52"/>
      <c r="P715" s="52"/>
      <c r="Q715" s="52"/>
      <c r="R715" s="52"/>
      <c r="S715" s="52"/>
    </row>
    <row r="716" spans="2:19" ht="15.6" x14ac:dyDescent="0.3">
      <c r="B716" s="52"/>
      <c r="C716" s="52"/>
      <c r="D716" s="52"/>
      <c r="E716" s="52"/>
      <c r="F716" s="52"/>
      <c r="G716" s="52"/>
      <c r="H716" s="52"/>
      <c r="I716" s="52"/>
      <c r="J716" s="52"/>
      <c r="K716" s="52"/>
      <c r="L716" s="52"/>
      <c r="M716" s="52"/>
      <c r="N716" s="52"/>
      <c r="O716" s="52"/>
      <c r="P716" s="52"/>
      <c r="Q716" s="52"/>
      <c r="R716" s="52"/>
      <c r="S716" s="52"/>
    </row>
    <row r="717" spans="2:19" ht="15.6" x14ac:dyDescent="0.3">
      <c r="B717" s="52"/>
      <c r="C717" s="52"/>
      <c r="D717" s="52"/>
      <c r="E717" s="52"/>
      <c r="F717" s="52"/>
      <c r="G717" s="52"/>
      <c r="H717" s="52"/>
      <c r="I717" s="52"/>
      <c r="J717" s="52"/>
      <c r="K717" s="52"/>
      <c r="L717" s="52"/>
      <c r="M717" s="52"/>
      <c r="N717" s="52"/>
      <c r="O717" s="52"/>
      <c r="P717" s="52"/>
      <c r="Q717" s="52"/>
      <c r="R717" s="52"/>
      <c r="S717" s="52"/>
    </row>
    <row r="718" spans="2:19" ht="15.6" x14ac:dyDescent="0.3">
      <c r="B718" s="52"/>
      <c r="C718" s="52"/>
      <c r="D718" s="52"/>
      <c r="E718" s="52"/>
      <c r="F718" s="52"/>
      <c r="G718" s="52"/>
      <c r="H718" s="52"/>
      <c r="I718" s="52"/>
      <c r="J718" s="52"/>
      <c r="K718" s="52"/>
      <c r="L718" s="52"/>
      <c r="M718" s="52"/>
      <c r="N718" s="52"/>
      <c r="O718" s="52"/>
      <c r="P718" s="52"/>
      <c r="Q718" s="52"/>
      <c r="R718" s="52"/>
      <c r="S718" s="52"/>
    </row>
    <row r="719" spans="2:19" ht="15.6" x14ac:dyDescent="0.3">
      <c r="B719" s="52"/>
      <c r="C719" s="52"/>
      <c r="D719" s="52"/>
      <c r="E719" s="52"/>
      <c r="F719" s="52"/>
      <c r="G719" s="52"/>
      <c r="H719" s="52"/>
      <c r="I719" s="52"/>
      <c r="J719" s="52"/>
      <c r="K719" s="52"/>
      <c r="L719" s="52"/>
      <c r="M719" s="52"/>
      <c r="N719" s="52"/>
      <c r="O719" s="52"/>
      <c r="P719" s="52"/>
      <c r="Q719" s="52"/>
      <c r="R719" s="52"/>
      <c r="S719" s="52"/>
    </row>
    <row r="720" spans="2:19" ht="15.6" x14ac:dyDescent="0.3">
      <c r="B720" s="52"/>
      <c r="C720" s="52"/>
      <c r="D720" s="52"/>
      <c r="E720" s="52"/>
      <c r="F720" s="52"/>
      <c r="G720" s="52"/>
      <c r="H720" s="52"/>
      <c r="I720" s="52"/>
      <c r="J720" s="52"/>
      <c r="K720" s="52"/>
      <c r="L720" s="52"/>
      <c r="M720" s="52"/>
      <c r="N720" s="52"/>
      <c r="O720" s="52"/>
      <c r="P720" s="52"/>
      <c r="Q720" s="52"/>
      <c r="R720" s="52"/>
      <c r="S720" s="52"/>
    </row>
    <row r="721" spans="2:19" ht="15.6" x14ac:dyDescent="0.3">
      <c r="B721" s="52"/>
      <c r="C721" s="52"/>
      <c r="D721" s="52"/>
      <c r="E721" s="52"/>
      <c r="F721" s="52"/>
      <c r="G721" s="52"/>
      <c r="H721" s="52"/>
      <c r="I721" s="52"/>
      <c r="J721" s="52"/>
      <c r="K721" s="52"/>
      <c r="L721" s="52"/>
      <c r="M721" s="52"/>
      <c r="N721" s="52"/>
      <c r="O721" s="52"/>
      <c r="P721" s="52"/>
      <c r="Q721" s="52"/>
      <c r="R721" s="52"/>
      <c r="S721" s="52"/>
    </row>
    <row r="722" spans="2:19" ht="15.6" x14ac:dyDescent="0.3">
      <c r="B722" s="52"/>
      <c r="C722" s="52"/>
      <c r="D722" s="52"/>
      <c r="E722" s="52"/>
      <c r="F722" s="52"/>
      <c r="G722" s="52"/>
      <c r="H722" s="52"/>
      <c r="I722" s="52"/>
      <c r="J722" s="52"/>
      <c r="K722" s="52"/>
      <c r="L722" s="52"/>
      <c r="M722" s="52"/>
      <c r="N722" s="52"/>
      <c r="O722" s="52"/>
      <c r="P722" s="52"/>
      <c r="Q722" s="52"/>
      <c r="R722" s="52"/>
      <c r="S722" s="52"/>
    </row>
    <row r="723" spans="2:19" ht="15.6" x14ac:dyDescent="0.3">
      <c r="B723" s="52"/>
      <c r="C723" s="52"/>
      <c r="D723" s="52"/>
      <c r="E723" s="52"/>
      <c r="F723" s="52"/>
      <c r="G723" s="52"/>
      <c r="H723" s="52"/>
      <c r="I723" s="52"/>
      <c r="J723" s="52"/>
      <c r="K723" s="52"/>
      <c r="L723" s="52"/>
      <c r="M723" s="52"/>
      <c r="N723" s="52"/>
      <c r="O723" s="52"/>
      <c r="P723" s="52"/>
      <c r="Q723" s="52"/>
      <c r="R723" s="52"/>
      <c r="S723" s="52"/>
    </row>
    <row r="724" spans="2:19" ht="15.6" x14ac:dyDescent="0.3">
      <c r="B724" s="52"/>
      <c r="C724" s="52"/>
      <c r="D724" s="52"/>
      <c r="E724" s="52"/>
      <c r="F724" s="52"/>
      <c r="G724" s="52"/>
      <c r="H724" s="52"/>
      <c r="I724" s="52"/>
      <c r="J724" s="52"/>
      <c r="K724" s="52"/>
      <c r="L724" s="52"/>
      <c r="M724" s="52"/>
      <c r="N724" s="52"/>
      <c r="O724" s="52"/>
      <c r="P724" s="52"/>
      <c r="Q724" s="52"/>
      <c r="R724" s="52"/>
      <c r="S724" s="52"/>
    </row>
    <row r="725" spans="2:19" ht="15.6" x14ac:dyDescent="0.3">
      <c r="B725" s="52"/>
      <c r="C725" s="52"/>
      <c r="D725" s="52"/>
      <c r="E725" s="52"/>
      <c r="F725" s="52"/>
      <c r="G725" s="52"/>
      <c r="H725" s="52"/>
      <c r="I725" s="52"/>
      <c r="J725" s="52"/>
      <c r="K725" s="52"/>
      <c r="L725" s="52"/>
      <c r="M725" s="52"/>
      <c r="N725" s="52"/>
      <c r="O725" s="52"/>
      <c r="P725" s="52"/>
      <c r="Q725" s="52"/>
      <c r="R725" s="52"/>
      <c r="S725" s="52"/>
    </row>
    <row r="726" spans="2:19" ht="15.6" x14ac:dyDescent="0.3">
      <c r="B726" s="52"/>
      <c r="C726" s="52"/>
      <c r="D726" s="52"/>
      <c r="E726" s="52"/>
      <c r="F726" s="52"/>
      <c r="G726" s="52"/>
      <c r="H726" s="52"/>
      <c r="I726" s="52"/>
      <c r="J726" s="52"/>
      <c r="K726" s="52"/>
      <c r="L726" s="52"/>
      <c r="M726" s="52"/>
      <c r="N726" s="52"/>
      <c r="O726" s="52"/>
      <c r="P726" s="52"/>
      <c r="Q726" s="52"/>
      <c r="R726" s="52"/>
      <c r="S726" s="52"/>
    </row>
    <row r="727" spans="2:19" ht="15.6" x14ac:dyDescent="0.3">
      <c r="B727" s="52"/>
      <c r="C727" s="52"/>
      <c r="D727" s="52"/>
      <c r="E727" s="52"/>
      <c r="F727" s="52"/>
      <c r="G727" s="52"/>
      <c r="H727" s="52"/>
      <c r="I727" s="52"/>
      <c r="J727" s="52"/>
      <c r="K727" s="52"/>
      <c r="L727" s="52"/>
      <c r="M727" s="52"/>
      <c r="N727" s="52"/>
      <c r="O727" s="52"/>
      <c r="P727" s="52"/>
      <c r="Q727" s="52"/>
      <c r="R727" s="52"/>
      <c r="S727" s="52"/>
    </row>
    <row r="728" spans="2:19" ht="15.6" x14ac:dyDescent="0.3">
      <c r="B728" s="52"/>
      <c r="C728" s="52"/>
      <c r="D728" s="52"/>
      <c r="E728" s="52"/>
      <c r="F728" s="52"/>
      <c r="G728" s="52"/>
      <c r="H728" s="52"/>
      <c r="I728" s="52"/>
      <c r="J728" s="52"/>
      <c r="K728" s="52"/>
      <c r="L728" s="52"/>
      <c r="M728" s="52"/>
      <c r="N728" s="52"/>
      <c r="O728" s="52"/>
      <c r="P728" s="52"/>
      <c r="Q728" s="52"/>
      <c r="R728" s="52"/>
      <c r="S728" s="52"/>
    </row>
    <row r="729" spans="2:19" ht="15.6" x14ac:dyDescent="0.3">
      <c r="B729" s="52"/>
      <c r="C729" s="52"/>
      <c r="D729" s="52"/>
      <c r="E729" s="52"/>
      <c r="F729" s="52"/>
      <c r="G729" s="52"/>
      <c r="H729" s="52"/>
      <c r="I729" s="52"/>
      <c r="J729" s="52"/>
      <c r="K729" s="52"/>
      <c r="L729" s="52"/>
      <c r="M729" s="52"/>
      <c r="N729" s="52"/>
      <c r="O729" s="52"/>
      <c r="P729" s="52"/>
      <c r="Q729" s="52"/>
      <c r="R729" s="52"/>
      <c r="S729" s="52"/>
    </row>
    <row r="730" spans="2:19" ht="15.6" x14ac:dyDescent="0.3">
      <c r="B730" s="52"/>
      <c r="C730" s="52"/>
      <c r="D730" s="52"/>
      <c r="E730" s="52"/>
      <c r="F730" s="52"/>
      <c r="G730" s="52"/>
      <c r="H730" s="52"/>
      <c r="I730" s="52"/>
      <c r="J730" s="52"/>
      <c r="K730" s="52"/>
      <c r="L730" s="52"/>
      <c r="M730" s="52"/>
      <c r="N730" s="52"/>
      <c r="O730" s="52"/>
      <c r="P730" s="52"/>
      <c r="Q730" s="52"/>
      <c r="R730" s="52"/>
      <c r="S730" s="52"/>
    </row>
    <row r="731" spans="2:19" ht="15.6" x14ac:dyDescent="0.3">
      <c r="B731" s="52"/>
      <c r="C731" s="52"/>
      <c r="D731" s="52"/>
      <c r="E731" s="52"/>
      <c r="F731" s="52"/>
      <c r="G731" s="52"/>
      <c r="H731" s="52"/>
      <c r="I731" s="52"/>
      <c r="J731" s="52"/>
      <c r="K731" s="52"/>
      <c r="L731" s="52"/>
      <c r="M731" s="52"/>
      <c r="N731" s="52"/>
      <c r="O731" s="52"/>
      <c r="P731" s="52"/>
      <c r="Q731" s="52"/>
      <c r="R731" s="52"/>
      <c r="S731" s="52"/>
    </row>
    <row r="732" spans="2:19" ht="15.6" x14ac:dyDescent="0.3">
      <c r="B732" s="52"/>
      <c r="C732" s="52"/>
      <c r="D732" s="52"/>
      <c r="E732" s="52"/>
      <c r="F732" s="52"/>
      <c r="G732" s="52"/>
      <c r="H732" s="52"/>
      <c r="I732" s="52"/>
      <c r="J732" s="52"/>
      <c r="K732" s="52"/>
      <c r="L732" s="52"/>
      <c r="M732" s="52"/>
      <c r="N732" s="52"/>
      <c r="O732" s="52"/>
      <c r="P732" s="52"/>
      <c r="Q732" s="52"/>
      <c r="R732" s="52"/>
      <c r="S732" s="52"/>
    </row>
    <row r="733" spans="2:19" ht="15.6" x14ac:dyDescent="0.3">
      <c r="B733" s="52"/>
      <c r="C733" s="52"/>
      <c r="D733" s="52"/>
      <c r="E733" s="52"/>
      <c r="F733" s="52"/>
      <c r="G733" s="52"/>
      <c r="H733" s="52"/>
      <c r="I733" s="52"/>
      <c r="J733" s="52"/>
      <c r="K733" s="52"/>
      <c r="L733" s="52"/>
      <c r="M733" s="52"/>
      <c r="N733" s="52"/>
      <c r="O733" s="52"/>
      <c r="P733" s="52"/>
      <c r="Q733" s="52"/>
      <c r="R733" s="52"/>
      <c r="S733" s="52"/>
    </row>
    <row r="734" spans="2:19" ht="15.6" x14ac:dyDescent="0.3">
      <c r="B734" s="52"/>
      <c r="C734" s="52"/>
      <c r="D734" s="52"/>
      <c r="E734" s="52"/>
      <c r="F734" s="52"/>
      <c r="G734" s="52"/>
      <c r="H734" s="52"/>
      <c r="I734" s="52"/>
      <c r="J734" s="52"/>
      <c r="K734" s="52"/>
      <c r="L734" s="52"/>
      <c r="M734" s="52"/>
      <c r="N734" s="52"/>
      <c r="O734" s="52"/>
      <c r="P734" s="52"/>
      <c r="Q734" s="52"/>
      <c r="R734" s="52"/>
      <c r="S734" s="52"/>
    </row>
    <row r="735" spans="2:19" ht="15.6" x14ac:dyDescent="0.3">
      <c r="B735" s="52"/>
      <c r="C735" s="52"/>
      <c r="D735" s="52"/>
      <c r="E735" s="52"/>
      <c r="F735" s="52"/>
      <c r="G735" s="52"/>
      <c r="H735" s="52"/>
      <c r="I735" s="52"/>
      <c r="J735" s="52"/>
      <c r="K735" s="52"/>
      <c r="L735" s="52"/>
      <c r="M735" s="52"/>
      <c r="N735" s="52"/>
      <c r="O735" s="52"/>
      <c r="P735" s="52"/>
      <c r="Q735" s="52"/>
      <c r="R735" s="52"/>
      <c r="S735" s="52"/>
    </row>
    <row r="736" spans="2:19" ht="15.6" x14ac:dyDescent="0.3">
      <c r="B736" s="52"/>
      <c r="C736" s="52"/>
      <c r="D736" s="52"/>
      <c r="E736" s="52"/>
      <c r="F736" s="52"/>
      <c r="G736" s="52"/>
      <c r="H736" s="52"/>
      <c r="I736" s="52"/>
      <c r="J736" s="52"/>
      <c r="K736" s="52"/>
      <c r="L736" s="52"/>
      <c r="M736" s="52"/>
      <c r="N736" s="52"/>
      <c r="O736" s="52"/>
      <c r="P736" s="52"/>
      <c r="Q736" s="52"/>
      <c r="R736" s="52"/>
      <c r="S736" s="52"/>
    </row>
    <row r="737" spans="2:19" ht="15.6" x14ac:dyDescent="0.3">
      <c r="B737" s="52"/>
      <c r="C737" s="52"/>
      <c r="D737" s="52"/>
      <c r="E737" s="52"/>
      <c r="F737" s="52"/>
      <c r="G737" s="52"/>
      <c r="H737" s="52"/>
      <c r="I737" s="52"/>
      <c r="J737" s="52"/>
      <c r="K737" s="52"/>
      <c r="L737" s="52"/>
      <c r="M737" s="52"/>
      <c r="N737" s="52"/>
      <c r="O737" s="52"/>
      <c r="P737" s="52"/>
      <c r="Q737" s="52"/>
      <c r="R737" s="52"/>
      <c r="S737" s="52"/>
    </row>
    <row r="738" spans="2:19" ht="15.6" x14ac:dyDescent="0.3">
      <c r="B738" s="52"/>
      <c r="C738" s="52"/>
      <c r="D738" s="52"/>
      <c r="E738" s="52"/>
      <c r="F738" s="52"/>
      <c r="G738" s="52"/>
      <c r="H738" s="52"/>
      <c r="I738" s="52"/>
      <c r="J738" s="52"/>
      <c r="K738" s="52"/>
      <c r="L738" s="52"/>
      <c r="M738" s="52"/>
      <c r="N738" s="52"/>
      <c r="O738" s="52"/>
      <c r="P738" s="52"/>
      <c r="Q738" s="52"/>
      <c r="R738" s="52"/>
      <c r="S738" s="52"/>
    </row>
    <row r="739" spans="2:19" ht="15.6" x14ac:dyDescent="0.3">
      <c r="B739" s="52"/>
      <c r="C739" s="52"/>
      <c r="D739" s="52"/>
      <c r="E739" s="52"/>
      <c r="F739" s="52"/>
      <c r="G739" s="52"/>
      <c r="H739" s="52"/>
      <c r="I739" s="52"/>
      <c r="J739" s="52"/>
      <c r="K739" s="52"/>
      <c r="L739" s="52"/>
      <c r="M739" s="52"/>
      <c r="N739" s="52"/>
      <c r="O739" s="52"/>
      <c r="P739" s="52"/>
      <c r="Q739" s="52"/>
      <c r="R739" s="52"/>
      <c r="S739" s="52"/>
    </row>
    <row r="740" spans="2:19" ht="15.6" x14ac:dyDescent="0.3">
      <c r="B740" s="52"/>
      <c r="C740" s="52"/>
      <c r="D740" s="52"/>
      <c r="E740" s="52"/>
      <c r="F740" s="52"/>
      <c r="G740" s="52"/>
      <c r="H740" s="52"/>
      <c r="I740" s="52"/>
      <c r="J740" s="52"/>
      <c r="K740" s="52"/>
      <c r="L740" s="52"/>
      <c r="M740" s="52"/>
      <c r="N740" s="52"/>
      <c r="O740" s="52"/>
      <c r="P740" s="52"/>
      <c r="Q740" s="52"/>
      <c r="R740" s="52"/>
      <c r="S740" s="52"/>
    </row>
    <row r="741" spans="2:19" ht="15.6" x14ac:dyDescent="0.3">
      <c r="B741" s="52"/>
      <c r="C741" s="52"/>
      <c r="D741" s="52"/>
      <c r="E741" s="52"/>
      <c r="F741" s="52"/>
      <c r="G741" s="52"/>
      <c r="H741" s="52"/>
      <c r="I741" s="52"/>
      <c r="J741" s="52"/>
      <c r="K741" s="52"/>
      <c r="L741" s="52"/>
      <c r="M741" s="52"/>
      <c r="N741" s="52"/>
      <c r="O741" s="52"/>
      <c r="P741" s="52"/>
      <c r="Q741" s="52"/>
      <c r="R741" s="52"/>
      <c r="S741" s="52"/>
    </row>
    <row r="742" spans="2:19" ht="15.6" x14ac:dyDescent="0.3">
      <c r="B742" s="52"/>
      <c r="C742" s="52"/>
      <c r="D742" s="52"/>
      <c r="E742" s="52"/>
      <c r="F742" s="52"/>
      <c r="G742" s="52"/>
      <c r="H742" s="52"/>
      <c r="I742" s="52"/>
      <c r="J742" s="52"/>
      <c r="K742" s="52"/>
      <c r="L742" s="52"/>
      <c r="M742" s="52"/>
      <c r="N742" s="52"/>
      <c r="O742" s="52"/>
      <c r="P742" s="52"/>
      <c r="Q742" s="52"/>
      <c r="R742" s="52"/>
      <c r="S742" s="52"/>
    </row>
    <row r="743" spans="2:19" ht="15.6" x14ac:dyDescent="0.3">
      <c r="B743" s="52"/>
      <c r="C743" s="52"/>
      <c r="D743" s="52"/>
      <c r="E743" s="52"/>
      <c r="F743" s="52"/>
      <c r="G743" s="52"/>
      <c r="H743" s="52"/>
      <c r="I743" s="52"/>
      <c r="J743" s="52"/>
      <c r="K743" s="52"/>
      <c r="L743" s="52"/>
      <c r="M743" s="52"/>
      <c r="N743" s="52"/>
      <c r="O743" s="52"/>
      <c r="P743" s="52"/>
      <c r="Q743" s="52"/>
      <c r="R743" s="52"/>
      <c r="S743" s="52"/>
    </row>
    <row r="744" spans="2:19" ht="15.6" x14ac:dyDescent="0.3">
      <c r="B744" s="52"/>
      <c r="C744" s="52"/>
      <c r="D744" s="52"/>
      <c r="E744" s="52"/>
      <c r="F744" s="52"/>
      <c r="G744" s="52"/>
      <c r="H744" s="52"/>
      <c r="I744" s="52"/>
      <c r="J744" s="52"/>
      <c r="K744" s="52"/>
      <c r="L744" s="52"/>
      <c r="M744" s="52"/>
      <c r="N744" s="52"/>
      <c r="O744" s="52"/>
      <c r="P744" s="52"/>
      <c r="Q744" s="52"/>
      <c r="R744" s="52"/>
      <c r="S744" s="52"/>
    </row>
    <row r="745" spans="2:19" ht="15.6" x14ac:dyDescent="0.3">
      <c r="B745" s="52"/>
      <c r="C745" s="52"/>
      <c r="D745" s="52"/>
      <c r="E745" s="52"/>
      <c r="F745" s="52"/>
      <c r="G745" s="52"/>
      <c r="H745" s="52"/>
      <c r="I745" s="52"/>
      <c r="J745" s="52"/>
      <c r="K745" s="52"/>
      <c r="L745" s="52"/>
      <c r="M745" s="52"/>
      <c r="N745" s="52"/>
      <c r="O745" s="52"/>
      <c r="P745" s="52"/>
      <c r="Q745" s="52"/>
      <c r="R745" s="52"/>
      <c r="S745" s="52"/>
    </row>
    <row r="746" spans="2:19" ht="15.6" x14ac:dyDescent="0.3">
      <c r="B746" s="52"/>
      <c r="C746" s="52"/>
      <c r="D746" s="52"/>
      <c r="E746" s="52"/>
      <c r="F746" s="52"/>
      <c r="G746" s="52"/>
      <c r="H746" s="52"/>
      <c r="I746" s="52"/>
      <c r="J746" s="52"/>
      <c r="K746" s="52"/>
      <c r="L746" s="52"/>
      <c r="M746" s="52"/>
      <c r="N746" s="52"/>
      <c r="O746" s="52"/>
      <c r="P746" s="52"/>
      <c r="Q746" s="52"/>
      <c r="R746" s="52"/>
      <c r="S746" s="52"/>
    </row>
    <row r="747" spans="2:19" ht="15.6" x14ac:dyDescent="0.3">
      <c r="B747" s="52"/>
      <c r="C747" s="52"/>
      <c r="D747" s="52"/>
      <c r="E747" s="52"/>
      <c r="F747" s="52"/>
      <c r="G747" s="52"/>
      <c r="H747" s="52"/>
      <c r="I747" s="52"/>
      <c r="J747" s="52"/>
      <c r="K747" s="52"/>
      <c r="L747" s="52"/>
      <c r="M747" s="52"/>
      <c r="N747" s="52"/>
      <c r="O747" s="52"/>
      <c r="P747" s="52"/>
      <c r="Q747" s="52"/>
      <c r="R747" s="52"/>
      <c r="S747" s="52"/>
    </row>
    <row r="748" spans="2:19" ht="15.6" x14ac:dyDescent="0.3">
      <c r="B748" s="52"/>
      <c r="C748" s="52"/>
      <c r="D748" s="52"/>
      <c r="E748" s="52"/>
      <c r="F748" s="52"/>
      <c r="G748" s="52"/>
      <c r="H748" s="52"/>
      <c r="I748" s="52"/>
      <c r="J748" s="52"/>
      <c r="K748" s="52"/>
      <c r="L748" s="52"/>
      <c r="M748" s="52"/>
      <c r="N748" s="52"/>
      <c r="O748" s="52"/>
      <c r="P748" s="52"/>
      <c r="Q748" s="52"/>
      <c r="R748" s="52"/>
      <c r="S748" s="52"/>
    </row>
    <row r="749" spans="2:19" ht="15.6" x14ac:dyDescent="0.3">
      <c r="B749" s="52"/>
      <c r="C749" s="52"/>
      <c r="D749" s="52"/>
      <c r="E749" s="52"/>
      <c r="F749" s="52"/>
      <c r="G749" s="52"/>
      <c r="H749" s="52"/>
      <c r="I749" s="52"/>
      <c r="J749" s="52"/>
      <c r="K749" s="52"/>
      <c r="L749" s="52"/>
      <c r="M749" s="52"/>
      <c r="N749" s="52"/>
      <c r="O749" s="52"/>
      <c r="P749" s="52"/>
      <c r="Q749" s="52"/>
      <c r="R749" s="52"/>
      <c r="S749" s="52"/>
    </row>
    <row r="750" spans="2:19" ht="15.6" x14ac:dyDescent="0.3">
      <c r="B750" s="52"/>
      <c r="C750" s="52"/>
      <c r="D750" s="52"/>
      <c r="E750" s="52"/>
      <c r="F750" s="52"/>
      <c r="G750" s="52"/>
      <c r="H750" s="52"/>
      <c r="I750" s="52"/>
      <c r="J750" s="52"/>
      <c r="K750" s="52"/>
      <c r="L750" s="52"/>
      <c r="M750" s="52"/>
      <c r="N750" s="52"/>
      <c r="O750" s="52"/>
      <c r="P750" s="52"/>
      <c r="Q750" s="52"/>
      <c r="R750" s="52"/>
      <c r="S750" s="52"/>
    </row>
    <row r="751" spans="2:19" ht="15.6" x14ac:dyDescent="0.3">
      <c r="B751" s="52"/>
      <c r="C751" s="52"/>
      <c r="D751" s="52"/>
      <c r="E751" s="52"/>
      <c r="F751" s="52"/>
      <c r="G751" s="52"/>
      <c r="H751" s="52"/>
      <c r="I751" s="52"/>
      <c r="J751" s="52"/>
      <c r="K751" s="52"/>
      <c r="L751" s="52"/>
      <c r="M751" s="52"/>
      <c r="N751" s="52"/>
      <c r="O751" s="52"/>
      <c r="P751" s="52"/>
      <c r="Q751" s="52"/>
      <c r="R751" s="52"/>
      <c r="S751" s="52"/>
    </row>
    <row r="752" spans="2:19" ht="15.6" x14ac:dyDescent="0.3">
      <c r="B752" s="52"/>
      <c r="C752" s="52"/>
      <c r="D752" s="52"/>
      <c r="E752" s="52"/>
      <c r="F752" s="52"/>
      <c r="G752" s="52"/>
      <c r="H752" s="52"/>
      <c r="I752" s="52"/>
      <c r="J752" s="52"/>
      <c r="K752" s="52"/>
      <c r="L752" s="52"/>
      <c r="M752" s="52"/>
      <c r="N752" s="52"/>
      <c r="O752" s="52"/>
      <c r="P752" s="52"/>
      <c r="Q752" s="52"/>
      <c r="R752" s="52"/>
      <c r="S752" s="52"/>
    </row>
    <row r="753" spans="2:19" ht="15.6" x14ac:dyDescent="0.3">
      <c r="B753" s="52"/>
      <c r="C753" s="52"/>
      <c r="D753" s="52"/>
      <c r="E753" s="52"/>
      <c r="F753" s="52"/>
      <c r="G753" s="52"/>
      <c r="H753" s="52"/>
      <c r="I753" s="52"/>
      <c r="J753" s="52"/>
      <c r="K753" s="52"/>
      <c r="L753" s="52"/>
      <c r="M753" s="52"/>
      <c r="N753" s="52"/>
      <c r="O753" s="52"/>
      <c r="P753" s="52"/>
      <c r="Q753" s="52"/>
      <c r="R753" s="52"/>
      <c r="S753" s="52"/>
    </row>
    <row r="754" spans="2:19" ht="15.6" x14ac:dyDescent="0.3">
      <c r="B754" s="52"/>
      <c r="C754" s="52"/>
      <c r="D754" s="52"/>
      <c r="E754" s="52"/>
      <c r="F754" s="52"/>
      <c r="G754" s="52"/>
      <c r="H754" s="52"/>
      <c r="I754" s="52"/>
      <c r="J754" s="52"/>
      <c r="K754" s="52"/>
      <c r="L754" s="52"/>
      <c r="M754" s="52"/>
      <c r="N754" s="52"/>
      <c r="O754" s="52"/>
      <c r="P754" s="52"/>
      <c r="Q754" s="52"/>
      <c r="R754" s="52"/>
      <c r="S754" s="52"/>
    </row>
    <row r="755" spans="2:19" ht="15.6" x14ac:dyDescent="0.3">
      <c r="B755" s="52"/>
      <c r="C755" s="52"/>
      <c r="D755" s="52"/>
      <c r="E755" s="52"/>
      <c r="F755" s="52"/>
      <c r="G755" s="52"/>
      <c r="H755" s="52"/>
      <c r="I755" s="52"/>
      <c r="J755" s="52"/>
      <c r="K755" s="52"/>
      <c r="L755" s="52"/>
      <c r="M755" s="52"/>
      <c r="N755" s="52"/>
      <c r="O755" s="52"/>
      <c r="P755" s="52"/>
      <c r="Q755" s="52"/>
      <c r="R755" s="52"/>
      <c r="S755" s="52"/>
    </row>
    <row r="756" spans="2:19" ht="15.6" x14ac:dyDescent="0.3">
      <c r="B756" s="52"/>
      <c r="C756" s="52"/>
      <c r="D756" s="52"/>
      <c r="E756" s="52"/>
      <c r="F756" s="52"/>
      <c r="G756" s="52"/>
      <c r="H756" s="52"/>
      <c r="I756" s="52"/>
      <c r="J756" s="52"/>
      <c r="K756" s="52"/>
      <c r="L756" s="52"/>
      <c r="M756" s="52"/>
      <c r="N756" s="52"/>
      <c r="O756" s="52"/>
      <c r="P756" s="52"/>
      <c r="Q756" s="52"/>
      <c r="R756" s="52"/>
      <c r="S756" s="52"/>
    </row>
    <row r="757" spans="2:19" ht="15.6" x14ac:dyDescent="0.3">
      <c r="B757" s="52"/>
      <c r="C757" s="52"/>
      <c r="D757" s="52"/>
      <c r="E757" s="52"/>
      <c r="F757" s="52"/>
      <c r="G757" s="52"/>
      <c r="H757" s="52"/>
      <c r="I757" s="52"/>
      <c r="J757" s="52"/>
      <c r="K757" s="52"/>
      <c r="L757" s="52"/>
      <c r="M757" s="52"/>
      <c r="N757" s="52"/>
      <c r="O757" s="52"/>
      <c r="P757" s="52"/>
      <c r="Q757" s="52"/>
      <c r="R757" s="52"/>
      <c r="S757" s="52"/>
    </row>
    <row r="758" spans="2:19" ht="15.6" x14ac:dyDescent="0.3">
      <c r="B758" s="52"/>
      <c r="C758" s="52"/>
      <c r="D758" s="52"/>
      <c r="E758" s="52"/>
      <c r="F758" s="52"/>
      <c r="G758" s="52"/>
      <c r="H758" s="52"/>
      <c r="I758" s="52"/>
      <c r="J758" s="52"/>
      <c r="K758" s="52"/>
      <c r="L758" s="52"/>
      <c r="M758" s="52"/>
      <c r="N758" s="52"/>
      <c r="O758" s="52"/>
      <c r="P758" s="52"/>
      <c r="Q758" s="52"/>
      <c r="R758" s="52"/>
      <c r="S758" s="52"/>
    </row>
    <row r="759" spans="2:19" ht="15.6" x14ac:dyDescent="0.3">
      <c r="B759" s="52"/>
      <c r="C759" s="52"/>
      <c r="D759" s="52"/>
      <c r="E759" s="52"/>
      <c r="F759" s="52"/>
      <c r="G759" s="52"/>
      <c r="H759" s="52"/>
      <c r="I759" s="52"/>
      <c r="J759" s="52"/>
      <c r="K759" s="52"/>
      <c r="L759" s="52"/>
      <c r="M759" s="52"/>
      <c r="N759" s="52"/>
      <c r="O759" s="52"/>
      <c r="P759" s="52"/>
      <c r="Q759" s="52"/>
      <c r="R759" s="52"/>
      <c r="S759" s="52"/>
    </row>
    <row r="760" spans="2:19" ht="15.6" x14ac:dyDescent="0.3">
      <c r="B760" s="52"/>
      <c r="C760" s="52"/>
      <c r="D760" s="52"/>
      <c r="E760" s="52"/>
      <c r="F760" s="52"/>
      <c r="G760" s="52"/>
      <c r="H760" s="52"/>
      <c r="I760" s="52"/>
      <c r="J760" s="52"/>
      <c r="K760" s="52"/>
      <c r="L760" s="52"/>
      <c r="M760" s="52"/>
      <c r="N760" s="52"/>
      <c r="O760" s="52"/>
      <c r="P760" s="52"/>
      <c r="Q760" s="52"/>
      <c r="R760" s="52"/>
      <c r="S760" s="52"/>
    </row>
    <row r="761" spans="2:19" ht="15.6" x14ac:dyDescent="0.3">
      <c r="B761" s="52"/>
      <c r="C761" s="52"/>
      <c r="D761" s="52"/>
      <c r="E761" s="52"/>
      <c r="F761" s="52"/>
      <c r="G761" s="52"/>
      <c r="H761" s="52"/>
      <c r="I761" s="52"/>
      <c r="J761" s="52"/>
      <c r="K761" s="52"/>
      <c r="L761" s="52"/>
      <c r="M761" s="52"/>
      <c r="N761" s="52"/>
      <c r="O761" s="52"/>
      <c r="P761" s="52"/>
      <c r="Q761" s="52"/>
      <c r="R761" s="52"/>
      <c r="S761" s="52"/>
    </row>
    <row r="762" spans="2:19" ht="15.6" x14ac:dyDescent="0.3">
      <c r="B762" s="52"/>
      <c r="C762" s="52"/>
      <c r="D762" s="52"/>
      <c r="E762" s="52"/>
      <c r="F762" s="52"/>
      <c r="G762" s="52"/>
      <c r="H762" s="52"/>
      <c r="I762" s="52"/>
      <c r="J762" s="52"/>
      <c r="K762" s="52"/>
      <c r="L762" s="52"/>
      <c r="M762" s="52"/>
      <c r="N762" s="52"/>
      <c r="O762" s="52"/>
      <c r="P762" s="52"/>
      <c r="Q762" s="52"/>
      <c r="R762" s="52"/>
      <c r="S762" s="52"/>
    </row>
    <row r="763" spans="2:19" ht="15.6" x14ac:dyDescent="0.3">
      <c r="B763" s="52"/>
      <c r="C763" s="52"/>
      <c r="D763" s="52"/>
      <c r="E763" s="52"/>
      <c r="F763" s="52"/>
      <c r="G763" s="52"/>
      <c r="H763" s="52"/>
      <c r="I763" s="52"/>
      <c r="J763" s="52"/>
      <c r="K763" s="52"/>
      <c r="L763" s="52"/>
      <c r="M763" s="52"/>
      <c r="N763" s="52"/>
      <c r="O763" s="52"/>
      <c r="P763" s="52"/>
      <c r="Q763" s="52"/>
      <c r="R763" s="52"/>
      <c r="S763" s="52"/>
    </row>
    <row r="764" spans="2:19" ht="15.6" x14ac:dyDescent="0.3">
      <c r="B764" s="52"/>
      <c r="C764" s="52"/>
      <c r="D764" s="52"/>
      <c r="E764" s="52"/>
      <c r="F764" s="52"/>
      <c r="G764" s="52"/>
      <c r="H764" s="52"/>
      <c r="I764" s="52"/>
      <c r="J764" s="52"/>
      <c r="K764" s="52"/>
      <c r="L764" s="52"/>
      <c r="M764" s="52"/>
      <c r="N764" s="52"/>
      <c r="O764" s="52"/>
      <c r="P764" s="52"/>
      <c r="Q764" s="52"/>
      <c r="R764" s="52"/>
      <c r="S764" s="52"/>
    </row>
    <row r="765" spans="2:19" ht="15.6" x14ac:dyDescent="0.3">
      <c r="B765" s="52"/>
      <c r="C765" s="52"/>
      <c r="D765" s="52"/>
      <c r="E765" s="52"/>
      <c r="F765" s="52"/>
      <c r="G765" s="52"/>
      <c r="H765" s="52"/>
      <c r="I765" s="52"/>
      <c r="J765" s="52"/>
      <c r="K765" s="52"/>
      <c r="L765" s="52"/>
      <c r="M765" s="52"/>
      <c r="N765" s="52"/>
      <c r="O765" s="52"/>
      <c r="P765" s="52"/>
      <c r="Q765" s="52"/>
      <c r="R765" s="52"/>
      <c r="S765" s="52"/>
    </row>
    <row r="766" spans="2:19" ht="15.6" x14ac:dyDescent="0.3">
      <c r="B766" s="52"/>
      <c r="C766" s="52"/>
      <c r="D766" s="52"/>
      <c r="E766" s="52"/>
      <c r="F766" s="52"/>
      <c r="G766" s="52"/>
      <c r="H766" s="52"/>
      <c r="I766" s="52"/>
      <c r="J766" s="52"/>
      <c r="K766" s="52"/>
      <c r="L766" s="52"/>
      <c r="M766" s="52"/>
      <c r="N766" s="52"/>
      <c r="O766" s="52"/>
      <c r="P766" s="52"/>
      <c r="Q766" s="52"/>
      <c r="R766" s="52"/>
      <c r="S766" s="52"/>
    </row>
    <row r="767" spans="2:19" ht="15.6" x14ac:dyDescent="0.3">
      <c r="B767" s="52"/>
      <c r="C767" s="52"/>
      <c r="D767" s="52"/>
      <c r="E767" s="52"/>
      <c r="F767" s="52"/>
      <c r="G767" s="52"/>
      <c r="H767" s="52"/>
      <c r="I767" s="52"/>
      <c r="J767" s="52"/>
      <c r="K767" s="52"/>
      <c r="L767" s="52"/>
      <c r="M767" s="52"/>
      <c r="N767" s="52"/>
      <c r="O767" s="52"/>
      <c r="P767" s="52"/>
      <c r="Q767" s="52"/>
      <c r="R767" s="52"/>
      <c r="S767" s="52"/>
    </row>
    <row r="768" spans="2:19" ht="15.6" x14ac:dyDescent="0.3">
      <c r="B768" s="52"/>
      <c r="C768" s="52"/>
      <c r="D768" s="52"/>
      <c r="E768" s="52"/>
      <c r="F768" s="52"/>
      <c r="G768" s="52"/>
      <c r="H768" s="52"/>
      <c r="I768" s="52"/>
      <c r="J768" s="52"/>
      <c r="K768" s="52"/>
      <c r="L768" s="52"/>
      <c r="M768" s="52"/>
      <c r="N768" s="52"/>
      <c r="O768" s="52"/>
      <c r="P768" s="52"/>
      <c r="Q768" s="52"/>
      <c r="R768" s="52"/>
      <c r="S768" s="52"/>
    </row>
    <row r="769" spans="2:19" ht="15.6" x14ac:dyDescent="0.3">
      <c r="B769" s="52"/>
      <c r="C769" s="52"/>
      <c r="D769" s="52"/>
      <c r="E769" s="52"/>
      <c r="F769" s="52"/>
      <c r="G769" s="52"/>
      <c r="H769" s="52"/>
      <c r="I769" s="52"/>
      <c r="J769" s="52"/>
      <c r="K769" s="52"/>
      <c r="L769" s="52"/>
      <c r="M769" s="52"/>
      <c r="N769" s="52"/>
      <c r="O769" s="52"/>
      <c r="P769" s="52"/>
      <c r="Q769" s="52"/>
      <c r="R769" s="52"/>
      <c r="S769" s="52"/>
    </row>
    <row r="770" spans="2:19" ht="15.6" x14ac:dyDescent="0.3">
      <c r="B770" s="52"/>
      <c r="C770" s="52"/>
      <c r="D770" s="52"/>
      <c r="E770" s="52"/>
      <c r="F770" s="52"/>
      <c r="G770" s="52"/>
      <c r="H770" s="52"/>
      <c r="I770" s="52"/>
      <c r="J770" s="52"/>
      <c r="K770" s="52"/>
      <c r="L770" s="52"/>
      <c r="M770" s="52"/>
      <c r="N770" s="52"/>
      <c r="O770" s="52"/>
      <c r="P770" s="52"/>
      <c r="Q770" s="52"/>
      <c r="R770" s="52"/>
      <c r="S770" s="52"/>
    </row>
    <row r="771" spans="2:19" ht="15.6" x14ac:dyDescent="0.3">
      <c r="B771" s="52"/>
      <c r="C771" s="52"/>
      <c r="D771" s="52"/>
      <c r="E771" s="52"/>
      <c r="F771" s="52"/>
      <c r="G771" s="52"/>
      <c r="H771" s="52"/>
      <c r="I771" s="52"/>
      <c r="J771" s="52"/>
      <c r="K771" s="52"/>
      <c r="L771" s="52"/>
      <c r="M771" s="52"/>
      <c r="N771" s="52"/>
      <c r="O771" s="52"/>
      <c r="P771" s="52"/>
      <c r="Q771" s="52"/>
      <c r="R771" s="52"/>
      <c r="S771" s="52"/>
    </row>
    <row r="772" spans="2:19" ht="15.6" x14ac:dyDescent="0.3">
      <c r="B772" s="52"/>
      <c r="C772" s="52"/>
      <c r="D772" s="52"/>
      <c r="E772" s="52"/>
      <c r="F772" s="52"/>
      <c r="G772" s="52"/>
      <c r="H772" s="52"/>
      <c r="I772" s="52"/>
      <c r="J772" s="52"/>
      <c r="K772" s="52"/>
      <c r="L772" s="52"/>
      <c r="M772" s="52"/>
      <c r="N772" s="52"/>
      <c r="O772" s="52"/>
      <c r="P772" s="52"/>
      <c r="Q772" s="52"/>
      <c r="R772" s="52"/>
      <c r="S772" s="52"/>
    </row>
    <row r="773" spans="2:19" ht="15.6" x14ac:dyDescent="0.3">
      <c r="B773" s="52"/>
      <c r="C773" s="52"/>
      <c r="D773" s="52"/>
      <c r="E773" s="52"/>
      <c r="F773" s="52"/>
      <c r="G773" s="52"/>
      <c r="H773" s="52"/>
      <c r="I773" s="52"/>
      <c r="J773" s="52"/>
      <c r="K773" s="52"/>
      <c r="L773" s="52"/>
      <c r="M773" s="52"/>
      <c r="N773" s="52"/>
      <c r="O773" s="52"/>
      <c r="P773" s="52"/>
      <c r="Q773" s="52"/>
      <c r="R773" s="52"/>
      <c r="S773" s="52"/>
    </row>
    <row r="774" spans="2:19" ht="15.6" x14ac:dyDescent="0.3">
      <c r="B774" s="52"/>
      <c r="C774" s="52"/>
      <c r="D774" s="52"/>
      <c r="E774" s="52"/>
      <c r="F774" s="52"/>
      <c r="G774" s="52"/>
      <c r="H774" s="52"/>
      <c r="I774" s="52"/>
      <c r="J774" s="52"/>
      <c r="K774" s="52"/>
      <c r="L774" s="52"/>
      <c r="M774" s="52"/>
      <c r="N774" s="52"/>
      <c r="O774" s="52"/>
      <c r="P774" s="52"/>
      <c r="Q774" s="52"/>
      <c r="R774" s="52"/>
      <c r="S774" s="52"/>
    </row>
    <row r="775" spans="2:19" ht="15.6" x14ac:dyDescent="0.3">
      <c r="B775" s="52"/>
      <c r="C775" s="52"/>
      <c r="D775" s="52"/>
      <c r="E775" s="52"/>
      <c r="F775" s="52"/>
      <c r="G775" s="52"/>
      <c r="H775" s="52"/>
      <c r="I775" s="52"/>
      <c r="J775" s="52"/>
      <c r="K775" s="52"/>
      <c r="L775" s="52"/>
      <c r="M775" s="52"/>
      <c r="N775" s="52"/>
      <c r="O775" s="52"/>
      <c r="P775" s="52"/>
      <c r="Q775" s="52"/>
      <c r="R775" s="52"/>
      <c r="S775" s="52"/>
    </row>
    <row r="776" spans="2:19" ht="15.6" x14ac:dyDescent="0.3">
      <c r="B776" s="52"/>
      <c r="C776" s="52"/>
      <c r="D776" s="52"/>
      <c r="E776" s="52"/>
      <c r="F776" s="52"/>
      <c r="G776" s="52"/>
      <c r="H776" s="52"/>
      <c r="I776" s="52"/>
      <c r="J776" s="52"/>
      <c r="K776" s="52"/>
      <c r="L776" s="52"/>
      <c r="M776" s="52"/>
      <c r="N776" s="52"/>
      <c r="O776" s="52"/>
      <c r="P776" s="52"/>
      <c r="Q776" s="52"/>
      <c r="R776" s="52"/>
      <c r="S776" s="52"/>
    </row>
    <row r="777" spans="2:19" ht="15.6" x14ac:dyDescent="0.3">
      <c r="B777" s="52"/>
      <c r="C777" s="52"/>
      <c r="D777" s="52"/>
      <c r="E777" s="52"/>
      <c r="F777" s="52"/>
      <c r="G777" s="52"/>
      <c r="H777" s="52"/>
      <c r="I777" s="52"/>
      <c r="J777" s="52"/>
      <c r="K777" s="52"/>
      <c r="L777" s="52"/>
      <c r="M777" s="52"/>
      <c r="N777" s="52"/>
      <c r="O777" s="52"/>
      <c r="P777" s="52"/>
      <c r="Q777" s="52"/>
      <c r="R777" s="52"/>
      <c r="S777" s="52"/>
    </row>
    <row r="778" spans="2:19" ht="15.6" x14ac:dyDescent="0.3">
      <c r="B778" s="52"/>
      <c r="C778" s="52"/>
      <c r="D778" s="52"/>
      <c r="E778" s="52"/>
      <c r="F778" s="52"/>
      <c r="G778" s="52"/>
      <c r="H778" s="52"/>
      <c r="I778" s="52"/>
      <c r="J778" s="52"/>
      <c r="K778" s="52"/>
      <c r="L778" s="52"/>
      <c r="M778" s="52"/>
      <c r="N778" s="52"/>
      <c r="O778" s="52"/>
      <c r="P778" s="52"/>
      <c r="Q778" s="52"/>
      <c r="R778" s="52"/>
      <c r="S778" s="52"/>
    </row>
    <row r="779" spans="2:19" ht="15.6" x14ac:dyDescent="0.3">
      <c r="B779" s="52"/>
      <c r="C779" s="52"/>
      <c r="D779" s="52"/>
      <c r="E779" s="52"/>
      <c r="F779" s="52"/>
      <c r="G779" s="52"/>
      <c r="H779" s="52"/>
      <c r="I779" s="52"/>
      <c r="J779" s="52"/>
      <c r="K779" s="52"/>
      <c r="L779" s="52"/>
      <c r="M779" s="52"/>
      <c r="N779" s="52"/>
      <c r="O779" s="52"/>
      <c r="P779" s="52"/>
      <c r="Q779" s="52"/>
      <c r="R779" s="52"/>
      <c r="S779" s="52"/>
    </row>
    <row r="780" spans="2:19" ht="15.6" x14ac:dyDescent="0.3">
      <c r="B780" s="52"/>
      <c r="C780" s="52"/>
      <c r="D780" s="52"/>
      <c r="E780" s="52"/>
      <c r="F780" s="52"/>
      <c r="G780" s="52"/>
      <c r="H780" s="52"/>
      <c r="I780" s="52"/>
      <c r="J780" s="52"/>
      <c r="K780" s="52"/>
      <c r="L780" s="52"/>
      <c r="M780" s="52"/>
      <c r="N780" s="52"/>
      <c r="O780" s="52"/>
      <c r="P780" s="52"/>
      <c r="Q780" s="52"/>
      <c r="R780" s="52"/>
      <c r="S780" s="52"/>
    </row>
    <row r="781" spans="2:19" ht="15.6" x14ac:dyDescent="0.3">
      <c r="B781" s="52"/>
      <c r="C781" s="52"/>
      <c r="D781" s="52"/>
      <c r="E781" s="52"/>
      <c r="F781" s="52"/>
      <c r="G781" s="52"/>
      <c r="H781" s="52"/>
      <c r="I781" s="52"/>
      <c r="J781" s="52"/>
      <c r="K781" s="52"/>
      <c r="L781" s="52"/>
      <c r="M781" s="52"/>
      <c r="N781" s="52"/>
      <c r="O781" s="52"/>
      <c r="P781" s="52"/>
      <c r="Q781" s="52"/>
      <c r="R781" s="52"/>
      <c r="S781" s="52"/>
    </row>
    <row r="782" spans="2:19" ht="15.6" x14ac:dyDescent="0.3">
      <c r="B782" s="52"/>
      <c r="C782" s="52"/>
      <c r="D782" s="52"/>
      <c r="E782" s="52"/>
      <c r="F782" s="52"/>
      <c r="G782" s="52"/>
      <c r="H782" s="52"/>
      <c r="I782" s="52"/>
      <c r="J782" s="52"/>
      <c r="K782" s="52"/>
      <c r="L782" s="52"/>
      <c r="M782" s="52"/>
      <c r="N782" s="52"/>
      <c r="O782" s="52"/>
      <c r="P782" s="52"/>
      <c r="Q782" s="52"/>
      <c r="R782" s="52"/>
      <c r="S782" s="52"/>
    </row>
    <row r="783" spans="2:19" ht="15.6" x14ac:dyDescent="0.3">
      <c r="B783" s="52"/>
      <c r="C783" s="52"/>
      <c r="D783" s="52"/>
      <c r="E783" s="52"/>
      <c r="F783" s="52"/>
      <c r="G783" s="52"/>
      <c r="H783" s="52"/>
      <c r="I783" s="52"/>
      <c r="J783" s="52"/>
      <c r="K783" s="52"/>
      <c r="L783" s="52"/>
      <c r="M783" s="52"/>
      <c r="N783" s="52"/>
      <c r="O783" s="52"/>
      <c r="P783" s="52"/>
      <c r="Q783" s="52"/>
      <c r="R783" s="52"/>
      <c r="S783" s="52"/>
    </row>
    <row r="784" spans="2:19" ht="15.6" x14ac:dyDescent="0.3">
      <c r="B784" s="52"/>
      <c r="C784" s="52"/>
      <c r="D784" s="52"/>
      <c r="E784" s="52"/>
      <c r="F784" s="52"/>
      <c r="G784" s="52"/>
      <c r="H784" s="52"/>
      <c r="I784" s="52"/>
      <c r="J784" s="52"/>
      <c r="K784" s="52"/>
      <c r="L784" s="52"/>
      <c r="M784" s="52"/>
      <c r="N784" s="52"/>
      <c r="O784" s="52"/>
      <c r="P784" s="52"/>
      <c r="Q784" s="52"/>
      <c r="R784" s="52"/>
      <c r="S784" s="52"/>
    </row>
    <row r="785" spans="2:19" ht="15.6" x14ac:dyDescent="0.3">
      <c r="B785" s="52"/>
      <c r="C785" s="52"/>
      <c r="D785" s="52"/>
      <c r="E785" s="52"/>
      <c r="F785" s="52"/>
      <c r="G785" s="52"/>
      <c r="H785" s="52"/>
      <c r="I785" s="52"/>
      <c r="J785" s="52"/>
      <c r="K785" s="52"/>
      <c r="L785" s="52"/>
      <c r="M785" s="52"/>
      <c r="N785" s="52"/>
      <c r="O785" s="52"/>
      <c r="P785" s="52"/>
      <c r="Q785" s="52"/>
      <c r="R785" s="52"/>
      <c r="S785" s="52"/>
    </row>
    <row r="786" spans="2:19" ht="15.6" x14ac:dyDescent="0.3">
      <c r="B786" s="52"/>
      <c r="C786" s="52"/>
      <c r="D786" s="52"/>
      <c r="E786" s="52"/>
      <c r="F786" s="52"/>
      <c r="G786" s="52"/>
      <c r="H786" s="52"/>
      <c r="I786" s="52"/>
      <c r="J786" s="52"/>
      <c r="K786" s="52"/>
      <c r="L786" s="52"/>
      <c r="M786" s="52"/>
      <c r="N786" s="52"/>
      <c r="O786" s="52"/>
      <c r="P786" s="52"/>
      <c r="Q786" s="52"/>
      <c r="R786" s="52"/>
      <c r="S786" s="52"/>
    </row>
    <row r="787" spans="2:19" ht="15.6" x14ac:dyDescent="0.3">
      <c r="B787" s="52"/>
      <c r="C787" s="52"/>
      <c r="D787" s="52"/>
      <c r="E787" s="52"/>
      <c r="F787" s="52"/>
      <c r="G787" s="52"/>
      <c r="H787" s="52"/>
      <c r="I787" s="52"/>
      <c r="J787" s="52"/>
      <c r="K787" s="52"/>
      <c r="L787" s="52"/>
      <c r="M787" s="52"/>
      <c r="N787" s="52"/>
      <c r="O787" s="52"/>
      <c r="P787" s="52"/>
      <c r="Q787" s="52"/>
      <c r="R787" s="52"/>
      <c r="S787" s="52"/>
    </row>
    <row r="788" spans="2:19" ht="15.6" x14ac:dyDescent="0.3">
      <c r="B788" s="52"/>
      <c r="C788" s="52"/>
      <c r="D788" s="52"/>
      <c r="E788" s="52"/>
      <c r="F788" s="52"/>
      <c r="G788" s="52"/>
      <c r="H788" s="52"/>
      <c r="I788" s="52"/>
      <c r="J788" s="52"/>
      <c r="K788" s="52"/>
      <c r="L788" s="52"/>
      <c r="M788" s="52"/>
      <c r="N788" s="52"/>
      <c r="O788" s="52"/>
      <c r="P788" s="52"/>
      <c r="Q788" s="52"/>
      <c r="R788" s="52"/>
      <c r="S788" s="52"/>
    </row>
    <row r="789" spans="2:19" ht="15.6" x14ac:dyDescent="0.3">
      <c r="B789" s="52"/>
      <c r="C789" s="52"/>
      <c r="D789" s="52"/>
      <c r="E789" s="52"/>
      <c r="F789" s="52"/>
      <c r="G789" s="52"/>
      <c r="H789" s="52"/>
      <c r="I789" s="52"/>
      <c r="J789" s="52"/>
      <c r="K789" s="52"/>
      <c r="L789" s="52"/>
      <c r="M789" s="52"/>
      <c r="N789" s="52"/>
      <c r="O789" s="52"/>
      <c r="P789" s="52"/>
      <c r="Q789" s="52"/>
      <c r="R789" s="52"/>
      <c r="S789" s="52"/>
    </row>
    <row r="790" spans="2:19" ht="15.6" x14ac:dyDescent="0.3">
      <c r="B790" s="52"/>
      <c r="C790" s="52"/>
      <c r="D790" s="52"/>
      <c r="E790" s="52"/>
      <c r="F790" s="52"/>
      <c r="G790" s="52"/>
      <c r="H790" s="52"/>
      <c r="I790" s="52"/>
      <c r="J790" s="52"/>
      <c r="K790" s="52"/>
      <c r="L790" s="52"/>
      <c r="M790" s="52"/>
      <c r="N790" s="52"/>
      <c r="O790" s="52"/>
      <c r="P790" s="52"/>
      <c r="Q790" s="52"/>
      <c r="R790" s="52"/>
      <c r="S790" s="52"/>
    </row>
    <row r="791" spans="2:19" ht="15.6" x14ac:dyDescent="0.3">
      <c r="B791" s="52"/>
      <c r="C791" s="52"/>
      <c r="D791" s="52"/>
      <c r="E791" s="52"/>
      <c r="F791" s="52"/>
      <c r="G791" s="52"/>
      <c r="H791" s="52"/>
      <c r="I791" s="52"/>
      <c r="J791" s="52"/>
      <c r="K791" s="52"/>
      <c r="L791" s="52"/>
      <c r="M791" s="52"/>
      <c r="N791" s="52"/>
      <c r="O791" s="52"/>
      <c r="P791" s="52"/>
      <c r="Q791" s="52"/>
      <c r="R791" s="52"/>
      <c r="S791" s="52"/>
    </row>
    <row r="792" spans="2:19" ht="15.6" x14ac:dyDescent="0.3">
      <c r="B792" s="52"/>
      <c r="C792" s="52"/>
      <c r="D792" s="52"/>
      <c r="E792" s="52"/>
      <c r="F792" s="52"/>
      <c r="G792" s="52"/>
      <c r="H792" s="52"/>
      <c r="I792" s="52"/>
      <c r="J792" s="52"/>
      <c r="K792" s="52"/>
      <c r="L792" s="52"/>
      <c r="M792" s="52"/>
      <c r="N792" s="52"/>
      <c r="O792" s="52"/>
      <c r="P792" s="52"/>
      <c r="Q792" s="52"/>
      <c r="R792" s="52"/>
      <c r="S792" s="52"/>
    </row>
    <row r="793" spans="2:19" ht="15.6" x14ac:dyDescent="0.3">
      <c r="B793" s="52"/>
      <c r="C793" s="52"/>
      <c r="D793" s="52"/>
      <c r="E793" s="52"/>
      <c r="F793" s="52"/>
      <c r="G793" s="52"/>
      <c r="H793" s="52"/>
      <c r="I793" s="52"/>
      <c r="J793" s="52"/>
      <c r="K793" s="52"/>
      <c r="L793" s="52"/>
      <c r="M793" s="52"/>
      <c r="N793" s="52"/>
      <c r="O793" s="52"/>
      <c r="P793" s="52"/>
      <c r="Q793" s="52"/>
      <c r="R793" s="52"/>
      <c r="S793" s="52"/>
    </row>
    <row r="794" spans="2:19" ht="15.6" x14ac:dyDescent="0.3">
      <c r="B794" s="52"/>
      <c r="C794" s="52"/>
      <c r="D794" s="52"/>
      <c r="E794" s="52"/>
      <c r="F794" s="52"/>
      <c r="G794" s="52"/>
      <c r="H794" s="52"/>
      <c r="I794" s="52"/>
      <c r="J794" s="52"/>
      <c r="K794" s="52"/>
      <c r="L794" s="52"/>
      <c r="M794" s="52"/>
      <c r="N794" s="52"/>
      <c r="O794" s="52"/>
      <c r="P794" s="52"/>
      <c r="Q794" s="52"/>
      <c r="R794" s="52"/>
      <c r="S794" s="52"/>
    </row>
    <row r="795" spans="2:19" ht="15.6" x14ac:dyDescent="0.3">
      <c r="B795" s="52"/>
      <c r="C795" s="52"/>
      <c r="D795" s="52"/>
      <c r="E795" s="52"/>
      <c r="F795" s="52"/>
      <c r="G795" s="52"/>
      <c r="H795" s="52"/>
      <c r="I795" s="52"/>
      <c r="J795" s="52"/>
      <c r="K795" s="52"/>
      <c r="L795" s="52"/>
      <c r="M795" s="52"/>
      <c r="N795" s="52"/>
      <c r="O795" s="52"/>
      <c r="P795" s="52"/>
      <c r="Q795" s="52"/>
      <c r="R795" s="52"/>
      <c r="S795" s="52"/>
    </row>
    <row r="796" spans="2:19" ht="15.6" x14ac:dyDescent="0.3">
      <c r="B796" s="52"/>
      <c r="C796" s="52"/>
      <c r="D796" s="52"/>
      <c r="E796" s="52"/>
      <c r="F796" s="52"/>
      <c r="G796" s="52"/>
      <c r="H796" s="52"/>
      <c r="I796" s="52"/>
      <c r="J796" s="52"/>
      <c r="K796" s="52"/>
      <c r="L796" s="52"/>
      <c r="M796" s="52"/>
      <c r="N796" s="52"/>
      <c r="O796" s="52"/>
      <c r="P796" s="52"/>
      <c r="Q796" s="52"/>
      <c r="R796" s="52"/>
      <c r="S796" s="52"/>
    </row>
    <row r="797" spans="2:19" ht="15.6" x14ac:dyDescent="0.3">
      <c r="B797" s="52"/>
      <c r="C797" s="52"/>
      <c r="D797" s="52"/>
      <c r="E797" s="52"/>
      <c r="F797" s="52"/>
      <c r="G797" s="52"/>
      <c r="H797" s="52"/>
      <c r="I797" s="52"/>
      <c r="J797" s="52"/>
      <c r="K797" s="52"/>
      <c r="L797" s="52"/>
      <c r="M797" s="52"/>
      <c r="N797" s="52"/>
      <c r="O797" s="52"/>
      <c r="P797" s="52"/>
      <c r="Q797" s="52"/>
      <c r="R797" s="52"/>
      <c r="S797" s="52"/>
    </row>
    <row r="798" spans="2:19" ht="15.6" x14ac:dyDescent="0.3">
      <c r="B798" s="52"/>
      <c r="C798" s="52"/>
      <c r="D798" s="52"/>
      <c r="E798" s="52"/>
      <c r="F798" s="52"/>
      <c r="G798" s="52"/>
      <c r="H798" s="52"/>
      <c r="I798" s="52"/>
      <c r="J798" s="52"/>
      <c r="K798" s="52"/>
      <c r="L798" s="52"/>
      <c r="M798" s="52"/>
      <c r="N798" s="52"/>
      <c r="O798" s="52"/>
      <c r="P798" s="52"/>
      <c r="Q798" s="52"/>
      <c r="R798" s="52"/>
      <c r="S798" s="52"/>
    </row>
    <row r="799" spans="2:19" ht="15.6" x14ac:dyDescent="0.3">
      <c r="B799" s="52"/>
      <c r="C799" s="52"/>
      <c r="D799" s="52"/>
      <c r="E799" s="52"/>
      <c r="F799" s="52"/>
      <c r="G799" s="52"/>
      <c r="H799" s="52"/>
      <c r="I799" s="52"/>
      <c r="J799" s="52"/>
      <c r="K799" s="52"/>
      <c r="L799" s="52"/>
      <c r="M799" s="52"/>
      <c r="N799" s="52"/>
      <c r="O799" s="52"/>
      <c r="P799" s="52"/>
      <c r="Q799" s="52"/>
      <c r="R799" s="52"/>
      <c r="S799" s="52"/>
    </row>
    <row r="800" spans="2:19" ht="15.6" x14ac:dyDescent="0.3">
      <c r="B800" s="52"/>
      <c r="C800" s="52"/>
      <c r="D800" s="52"/>
      <c r="E800" s="52"/>
      <c r="F800" s="52"/>
      <c r="G800" s="52"/>
      <c r="H800" s="52"/>
      <c r="I800" s="52"/>
      <c r="J800" s="52"/>
      <c r="K800" s="52"/>
      <c r="L800" s="52"/>
      <c r="M800" s="52"/>
      <c r="N800" s="52"/>
      <c r="O800" s="52"/>
      <c r="P800" s="52"/>
      <c r="Q800" s="52"/>
      <c r="R800" s="52"/>
      <c r="S800" s="52"/>
    </row>
    <row r="801" spans="2:19" ht="15.6" x14ac:dyDescent="0.3">
      <c r="B801" s="52"/>
      <c r="C801" s="52"/>
      <c r="D801" s="52"/>
      <c r="E801" s="52"/>
      <c r="F801" s="52"/>
      <c r="G801" s="52"/>
      <c r="H801" s="52"/>
      <c r="I801" s="52"/>
      <c r="J801" s="52"/>
      <c r="K801" s="52"/>
      <c r="L801" s="52"/>
      <c r="M801" s="52"/>
      <c r="N801" s="52"/>
      <c r="O801" s="52"/>
      <c r="P801" s="52"/>
      <c r="Q801" s="52"/>
      <c r="R801" s="52"/>
      <c r="S801" s="52"/>
    </row>
    <row r="802" spans="2:19" ht="15.6" x14ac:dyDescent="0.3">
      <c r="B802" s="52"/>
      <c r="C802" s="52"/>
      <c r="D802" s="52"/>
      <c r="E802" s="52"/>
      <c r="F802" s="52"/>
      <c r="G802" s="52"/>
      <c r="H802" s="52"/>
      <c r="I802" s="52"/>
      <c r="J802" s="52"/>
      <c r="K802" s="52"/>
      <c r="L802" s="52"/>
      <c r="M802" s="52"/>
      <c r="N802" s="52"/>
      <c r="O802" s="52"/>
      <c r="P802" s="52"/>
      <c r="Q802" s="52"/>
      <c r="R802" s="52"/>
      <c r="S802" s="52"/>
    </row>
    <row r="803" spans="2:19" ht="15.6" x14ac:dyDescent="0.3">
      <c r="B803" s="52"/>
      <c r="C803" s="52"/>
      <c r="D803" s="52"/>
      <c r="E803" s="52"/>
      <c r="F803" s="52"/>
      <c r="G803" s="52"/>
      <c r="H803" s="52"/>
      <c r="I803" s="52"/>
      <c r="J803" s="52"/>
      <c r="K803" s="52"/>
      <c r="L803" s="52"/>
      <c r="M803" s="52"/>
      <c r="N803" s="52"/>
      <c r="O803" s="52"/>
      <c r="P803" s="52"/>
      <c r="Q803" s="52"/>
      <c r="R803" s="52"/>
      <c r="S803" s="52"/>
    </row>
    <row r="804" spans="2:19" ht="15.6" x14ac:dyDescent="0.3">
      <c r="B804" s="52"/>
      <c r="C804" s="52"/>
      <c r="D804" s="52"/>
      <c r="E804" s="52"/>
      <c r="F804" s="52"/>
      <c r="G804" s="52"/>
      <c r="H804" s="52"/>
      <c r="I804" s="52"/>
      <c r="J804" s="52"/>
      <c r="K804" s="52"/>
      <c r="L804" s="52"/>
      <c r="M804" s="52"/>
      <c r="N804" s="52"/>
      <c r="O804" s="52"/>
      <c r="P804" s="52"/>
      <c r="Q804" s="52"/>
      <c r="R804" s="52"/>
      <c r="S804" s="52"/>
    </row>
    <row r="805" spans="2:19" ht="15.6" x14ac:dyDescent="0.3">
      <c r="B805" s="52"/>
      <c r="C805" s="52"/>
      <c r="D805" s="52"/>
      <c r="E805" s="52"/>
      <c r="F805" s="52"/>
      <c r="G805" s="52"/>
      <c r="H805" s="52"/>
      <c r="I805" s="52"/>
      <c r="J805" s="52"/>
      <c r="K805" s="52"/>
      <c r="L805" s="52"/>
      <c r="M805" s="52"/>
      <c r="N805" s="52"/>
      <c r="O805" s="52"/>
      <c r="P805" s="52"/>
      <c r="Q805" s="52"/>
      <c r="R805" s="52"/>
      <c r="S805" s="52"/>
    </row>
    <row r="806" spans="2:19" ht="15.6" x14ac:dyDescent="0.3">
      <c r="B806" s="52"/>
      <c r="C806" s="52"/>
      <c r="D806" s="52"/>
      <c r="E806" s="52"/>
      <c r="F806" s="52"/>
      <c r="G806" s="52"/>
      <c r="H806" s="52"/>
      <c r="I806" s="52"/>
      <c r="J806" s="52"/>
      <c r="K806" s="52"/>
      <c r="L806" s="52"/>
      <c r="M806" s="52"/>
      <c r="N806" s="52"/>
      <c r="O806" s="52"/>
      <c r="P806" s="52"/>
      <c r="Q806" s="52"/>
      <c r="R806" s="52"/>
      <c r="S806" s="52"/>
    </row>
    <row r="807" spans="2:19" ht="15.6" x14ac:dyDescent="0.3">
      <c r="B807" s="52"/>
      <c r="C807" s="52"/>
      <c r="D807" s="52"/>
      <c r="E807" s="52"/>
      <c r="F807" s="52"/>
      <c r="G807" s="52"/>
      <c r="H807" s="52"/>
      <c r="I807" s="52"/>
      <c r="J807" s="52"/>
      <c r="K807" s="52"/>
      <c r="L807" s="52"/>
      <c r="M807" s="52"/>
      <c r="N807" s="52"/>
      <c r="O807" s="52"/>
      <c r="P807" s="52"/>
      <c r="Q807" s="52"/>
      <c r="R807" s="52"/>
      <c r="S807" s="52"/>
    </row>
    <row r="808" spans="2:19" ht="15.6" x14ac:dyDescent="0.3">
      <c r="B808" s="52"/>
      <c r="C808" s="52"/>
      <c r="D808" s="52"/>
      <c r="E808" s="52"/>
      <c r="F808" s="52"/>
      <c r="G808" s="52"/>
      <c r="H808" s="52"/>
      <c r="I808" s="52"/>
      <c r="J808" s="52"/>
      <c r="K808" s="52"/>
      <c r="L808" s="52"/>
      <c r="M808" s="52"/>
      <c r="N808" s="52"/>
      <c r="O808" s="52"/>
      <c r="P808" s="52"/>
      <c r="Q808" s="52"/>
      <c r="R808" s="52"/>
      <c r="S808" s="52"/>
    </row>
    <row r="809" spans="2:19" ht="15.6" x14ac:dyDescent="0.3">
      <c r="B809" s="52"/>
      <c r="C809" s="52"/>
      <c r="D809" s="52"/>
      <c r="E809" s="52"/>
      <c r="F809" s="52"/>
      <c r="G809" s="52"/>
      <c r="H809" s="52"/>
      <c r="I809" s="52"/>
      <c r="J809" s="52"/>
      <c r="K809" s="52"/>
      <c r="L809" s="52"/>
      <c r="M809" s="52"/>
      <c r="N809" s="52"/>
      <c r="O809" s="52"/>
      <c r="P809" s="52"/>
      <c r="Q809" s="52"/>
      <c r="R809" s="52"/>
      <c r="S809" s="52"/>
    </row>
    <row r="810" spans="2:19" ht="15.6" x14ac:dyDescent="0.3">
      <c r="B810" s="52"/>
      <c r="C810" s="52"/>
      <c r="D810" s="52"/>
      <c r="E810" s="52"/>
      <c r="F810" s="52"/>
      <c r="G810" s="52"/>
      <c r="H810" s="52"/>
      <c r="I810" s="52"/>
      <c r="J810" s="52"/>
      <c r="K810" s="52"/>
      <c r="L810" s="52"/>
      <c r="M810" s="52"/>
      <c r="N810" s="52"/>
      <c r="O810" s="52"/>
      <c r="P810" s="52"/>
      <c r="Q810" s="52"/>
      <c r="R810" s="52"/>
      <c r="S810" s="52"/>
    </row>
    <row r="811" spans="2:19" ht="15.6" x14ac:dyDescent="0.3">
      <c r="B811" s="52"/>
      <c r="C811" s="52"/>
      <c r="D811" s="52"/>
      <c r="E811" s="52"/>
      <c r="F811" s="52"/>
      <c r="G811" s="52"/>
      <c r="H811" s="52"/>
      <c r="I811" s="52"/>
      <c r="J811" s="52"/>
      <c r="K811" s="52"/>
      <c r="L811" s="52"/>
      <c r="M811" s="52"/>
      <c r="N811" s="52"/>
      <c r="O811" s="52"/>
      <c r="P811" s="52"/>
      <c r="Q811" s="52"/>
      <c r="R811" s="52"/>
      <c r="S811" s="52"/>
    </row>
    <row r="812" spans="2:19" ht="15.6" x14ac:dyDescent="0.3">
      <c r="B812" s="52"/>
      <c r="C812" s="52"/>
      <c r="D812" s="52"/>
      <c r="E812" s="52"/>
      <c r="F812" s="52"/>
      <c r="G812" s="52"/>
      <c r="H812" s="52"/>
      <c r="I812" s="52"/>
      <c r="J812" s="52"/>
      <c r="K812" s="52"/>
      <c r="L812" s="52"/>
      <c r="M812" s="52"/>
      <c r="N812" s="52"/>
      <c r="O812" s="52"/>
      <c r="P812" s="52"/>
      <c r="Q812" s="52"/>
      <c r="R812" s="52"/>
      <c r="S812" s="52"/>
    </row>
    <row r="813" spans="2:19" ht="15.6" x14ac:dyDescent="0.3">
      <c r="B813" s="52"/>
      <c r="C813" s="52"/>
      <c r="D813" s="52"/>
      <c r="E813" s="52"/>
      <c r="F813" s="52"/>
      <c r="G813" s="52"/>
      <c r="H813" s="52"/>
      <c r="I813" s="52"/>
      <c r="J813" s="52"/>
      <c r="K813" s="52"/>
      <c r="L813" s="52"/>
      <c r="M813" s="52"/>
      <c r="N813" s="52"/>
      <c r="O813" s="52"/>
      <c r="P813" s="52"/>
      <c r="Q813" s="52"/>
      <c r="R813" s="52"/>
      <c r="S813" s="52"/>
    </row>
    <row r="814" spans="2:19" ht="15.6" x14ac:dyDescent="0.3">
      <c r="B814" s="52"/>
      <c r="C814" s="52"/>
      <c r="D814" s="52"/>
      <c r="E814" s="52"/>
      <c r="F814" s="52"/>
      <c r="G814" s="52"/>
      <c r="H814" s="52"/>
      <c r="I814" s="52"/>
      <c r="J814" s="52"/>
      <c r="K814" s="52"/>
      <c r="L814" s="52"/>
      <c r="M814" s="52"/>
      <c r="N814" s="52"/>
      <c r="O814" s="52"/>
      <c r="P814" s="52"/>
      <c r="Q814" s="52"/>
      <c r="R814" s="52"/>
      <c r="S814" s="52"/>
    </row>
    <row r="815" spans="2:19" ht="15.6" x14ac:dyDescent="0.3">
      <c r="B815" s="52"/>
      <c r="C815" s="52"/>
      <c r="D815" s="52"/>
      <c r="E815" s="52"/>
      <c r="F815" s="52"/>
      <c r="G815" s="52"/>
      <c r="H815" s="52"/>
      <c r="I815" s="52"/>
      <c r="J815" s="52"/>
      <c r="K815" s="52"/>
      <c r="L815" s="52"/>
      <c r="M815" s="52"/>
      <c r="N815" s="52"/>
      <c r="O815" s="52"/>
      <c r="P815" s="52"/>
      <c r="Q815" s="52"/>
      <c r="R815" s="52"/>
      <c r="S815" s="52"/>
    </row>
    <row r="816" spans="2:19" ht="15.6" x14ac:dyDescent="0.3">
      <c r="B816" s="52"/>
      <c r="C816" s="52"/>
      <c r="D816" s="52"/>
      <c r="E816" s="52"/>
      <c r="F816" s="52"/>
      <c r="G816" s="52"/>
      <c r="H816" s="52"/>
      <c r="I816" s="52"/>
      <c r="J816" s="52"/>
      <c r="K816" s="52"/>
      <c r="L816" s="52"/>
      <c r="M816" s="52"/>
      <c r="N816" s="52"/>
      <c r="O816" s="52"/>
      <c r="P816" s="52"/>
      <c r="Q816" s="52"/>
      <c r="R816" s="52"/>
      <c r="S816" s="52"/>
    </row>
    <row r="817" spans="2:19" ht="15.6" x14ac:dyDescent="0.3">
      <c r="B817" s="52"/>
      <c r="C817" s="52"/>
      <c r="D817" s="52"/>
      <c r="E817" s="52"/>
      <c r="F817" s="52"/>
      <c r="G817" s="52"/>
      <c r="H817" s="52"/>
      <c r="I817" s="52"/>
      <c r="J817" s="52"/>
      <c r="K817" s="52"/>
      <c r="L817" s="52"/>
      <c r="M817" s="52"/>
      <c r="N817" s="52"/>
      <c r="O817" s="52"/>
      <c r="P817" s="52"/>
      <c r="Q817" s="52"/>
      <c r="R817" s="52"/>
      <c r="S817" s="52"/>
    </row>
    <row r="818" spans="2:19" ht="15.6" x14ac:dyDescent="0.3">
      <c r="B818" s="52"/>
      <c r="C818" s="52"/>
      <c r="D818" s="52"/>
      <c r="E818" s="52"/>
      <c r="F818" s="52"/>
      <c r="G818" s="52"/>
      <c r="H818" s="52"/>
      <c r="I818" s="52"/>
      <c r="J818" s="52"/>
      <c r="K818" s="52"/>
      <c r="L818" s="52"/>
      <c r="M818" s="52"/>
      <c r="N818" s="52"/>
      <c r="O818" s="52"/>
      <c r="P818" s="52"/>
      <c r="Q818" s="52"/>
      <c r="R818" s="52"/>
      <c r="S818" s="52"/>
    </row>
    <row r="819" spans="2:19" ht="15.6" x14ac:dyDescent="0.3">
      <c r="B819" s="52"/>
      <c r="C819" s="52"/>
      <c r="D819" s="52"/>
      <c r="E819" s="52"/>
      <c r="F819" s="52"/>
      <c r="G819" s="52"/>
      <c r="H819" s="52"/>
      <c r="I819" s="52"/>
      <c r="J819" s="52"/>
      <c r="K819" s="52"/>
      <c r="L819" s="52"/>
      <c r="M819" s="52"/>
      <c r="N819" s="52"/>
      <c r="O819" s="52"/>
      <c r="P819" s="52"/>
      <c r="Q819" s="52"/>
      <c r="R819" s="52"/>
      <c r="S819" s="52"/>
    </row>
    <row r="820" spans="2:19" ht="15.6" x14ac:dyDescent="0.3">
      <c r="B820" s="52"/>
      <c r="C820" s="52"/>
      <c r="D820" s="52"/>
      <c r="E820" s="52"/>
      <c r="F820" s="52"/>
      <c r="G820" s="52"/>
      <c r="H820" s="52"/>
      <c r="I820" s="52"/>
      <c r="J820" s="52"/>
      <c r="K820" s="52"/>
      <c r="L820" s="52"/>
      <c r="M820" s="52"/>
      <c r="N820" s="52"/>
      <c r="O820" s="52"/>
      <c r="P820" s="52"/>
      <c r="Q820" s="52"/>
      <c r="R820" s="52"/>
      <c r="S820" s="52"/>
    </row>
    <row r="821" spans="2:19" ht="15.6" x14ac:dyDescent="0.3">
      <c r="B821" s="52"/>
      <c r="C821" s="52"/>
      <c r="D821" s="52"/>
      <c r="E821" s="52"/>
      <c r="F821" s="52"/>
      <c r="G821" s="52"/>
      <c r="H821" s="52"/>
      <c r="I821" s="52"/>
      <c r="J821" s="52"/>
      <c r="K821" s="52"/>
      <c r="L821" s="52"/>
      <c r="M821" s="52"/>
      <c r="N821" s="52"/>
      <c r="O821" s="52"/>
      <c r="P821" s="52"/>
      <c r="Q821" s="52"/>
      <c r="R821" s="52"/>
      <c r="S821" s="52"/>
    </row>
    <row r="822" spans="2:19" ht="15.6" x14ac:dyDescent="0.3">
      <c r="B822" s="52"/>
      <c r="C822" s="52"/>
      <c r="D822" s="52"/>
      <c r="E822" s="52"/>
      <c r="F822" s="52"/>
      <c r="G822" s="52"/>
      <c r="H822" s="52"/>
      <c r="I822" s="52"/>
      <c r="J822" s="52"/>
      <c r="K822" s="52"/>
      <c r="L822" s="52"/>
      <c r="M822" s="52"/>
      <c r="N822" s="52"/>
      <c r="O822" s="52"/>
      <c r="P822" s="52"/>
      <c r="Q822" s="52"/>
      <c r="R822" s="52"/>
      <c r="S822" s="52"/>
    </row>
    <row r="823" spans="2:19" ht="15.6" x14ac:dyDescent="0.3">
      <c r="B823" s="52"/>
      <c r="C823" s="52"/>
      <c r="D823" s="52"/>
      <c r="E823" s="52"/>
      <c r="F823" s="52"/>
      <c r="G823" s="52"/>
      <c r="H823" s="52"/>
      <c r="I823" s="52"/>
      <c r="J823" s="52"/>
      <c r="K823" s="52"/>
      <c r="L823" s="52"/>
      <c r="M823" s="52"/>
      <c r="N823" s="52"/>
      <c r="O823" s="52"/>
      <c r="P823" s="52"/>
      <c r="Q823" s="52"/>
      <c r="R823" s="52"/>
      <c r="S823" s="52"/>
    </row>
    <row r="824" spans="2:19" ht="15.6" x14ac:dyDescent="0.3">
      <c r="B824" s="52"/>
      <c r="C824" s="52"/>
      <c r="D824" s="52"/>
      <c r="E824" s="52"/>
      <c r="F824" s="52"/>
      <c r="G824" s="52"/>
      <c r="H824" s="52"/>
      <c r="I824" s="52"/>
      <c r="J824" s="52"/>
      <c r="K824" s="52"/>
      <c r="L824" s="52"/>
      <c r="M824" s="52"/>
      <c r="N824" s="52"/>
      <c r="O824" s="52"/>
      <c r="P824" s="52"/>
      <c r="Q824" s="52"/>
      <c r="R824" s="52"/>
      <c r="S824" s="52"/>
    </row>
    <row r="825" spans="2:19" ht="15.6" x14ac:dyDescent="0.3">
      <c r="B825" s="52"/>
      <c r="C825" s="52"/>
      <c r="D825" s="52"/>
      <c r="E825" s="52"/>
      <c r="F825" s="52"/>
      <c r="G825" s="52"/>
      <c r="H825" s="52"/>
      <c r="I825" s="52"/>
      <c r="J825" s="52"/>
      <c r="K825" s="52"/>
      <c r="L825" s="52"/>
      <c r="M825" s="52"/>
      <c r="N825" s="52"/>
      <c r="O825" s="52"/>
      <c r="P825" s="52"/>
      <c r="Q825" s="52"/>
      <c r="R825" s="52"/>
      <c r="S825" s="52"/>
    </row>
    <row r="826" spans="2:19" ht="15.6" x14ac:dyDescent="0.3">
      <c r="B826" s="52"/>
      <c r="C826" s="52"/>
      <c r="D826" s="52"/>
      <c r="E826" s="52"/>
      <c r="F826" s="52"/>
      <c r="G826" s="52"/>
      <c r="H826" s="52"/>
      <c r="I826" s="52"/>
      <c r="J826" s="52"/>
      <c r="K826" s="52"/>
      <c r="L826" s="52"/>
      <c r="M826" s="52"/>
      <c r="N826" s="52"/>
      <c r="O826" s="52"/>
      <c r="P826" s="52"/>
      <c r="Q826" s="52"/>
      <c r="R826" s="52"/>
      <c r="S826" s="52"/>
    </row>
    <row r="827" spans="2:19" ht="15.6" x14ac:dyDescent="0.3">
      <c r="B827" s="52"/>
      <c r="C827" s="52"/>
      <c r="D827" s="52"/>
      <c r="E827" s="52"/>
      <c r="F827" s="52"/>
      <c r="G827" s="52"/>
      <c r="H827" s="52"/>
      <c r="I827" s="52"/>
      <c r="J827" s="52"/>
      <c r="K827" s="52"/>
      <c r="L827" s="52"/>
      <c r="M827" s="52"/>
      <c r="N827" s="52"/>
      <c r="O827" s="52"/>
      <c r="P827" s="52"/>
      <c r="Q827" s="52"/>
      <c r="R827" s="52"/>
      <c r="S827" s="52"/>
    </row>
    <row r="828" spans="2:19" ht="15.6" x14ac:dyDescent="0.3">
      <c r="B828" s="52"/>
      <c r="C828" s="52"/>
      <c r="D828" s="52"/>
      <c r="E828" s="52"/>
      <c r="F828" s="52"/>
      <c r="G828" s="52"/>
      <c r="H828" s="52"/>
      <c r="I828" s="52"/>
      <c r="J828" s="52"/>
      <c r="K828" s="52"/>
      <c r="L828" s="52"/>
      <c r="M828" s="52"/>
      <c r="N828" s="52"/>
      <c r="O828" s="52"/>
      <c r="P828" s="52"/>
      <c r="Q828" s="52"/>
      <c r="R828" s="52"/>
      <c r="S828" s="52"/>
    </row>
  </sheetData>
  <mergeCells count="40">
    <mergeCell ref="C31:H31"/>
    <mergeCell ref="I31:J31"/>
    <mergeCell ref="C32:H32"/>
    <mergeCell ref="I32:J32"/>
    <mergeCell ref="C28:H28"/>
    <mergeCell ref="I28:J28"/>
    <mergeCell ref="C29:H29"/>
    <mergeCell ref="I29:J29"/>
    <mergeCell ref="C30:H30"/>
    <mergeCell ref="I30:J30"/>
    <mergeCell ref="B24:H24"/>
    <mergeCell ref="B25:H25"/>
    <mergeCell ref="B26:H26"/>
    <mergeCell ref="B27:H27"/>
    <mergeCell ref="I27:J27"/>
    <mergeCell ref="I23:J23"/>
    <mergeCell ref="B20:H20"/>
    <mergeCell ref="I20:J20"/>
    <mergeCell ref="C15:H15"/>
    <mergeCell ref="C16:H16"/>
    <mergeCell ref="C17:H17"/>
    <mergeCell ref="C18:H18"/>
    <mergeCell ref="C19:H19"/>
    <mergeCell ref="I16:J16"/>
    <mergeCell ref="I17:J17"/>
    <mergeCell ref="I19:J19"/>
    <mergeCell ref="I18:J18"/>
    <mergeCell ref="I14:J14"/>
    <mergeCell ref="I15:J15"/>
    <mergeCell ref="B11:H11"/>
    <mergeCell ref="B14:H14"/>
    <mergeCell ref="I11:J11"/>
    <mergeCell ref="B12:H12"/>
    <mergeCell ref="B13:H13"/>
    <mergeCell ref="B2:J2"/>
    <mergeCell ref="B3:J3"/>
    <mergeCell ref="F4:J4"/>
    <mergeCell ref="B4:E4"/>
    <mergeCell ref="B5:E5"/>
    <mergeCell ref="F5:J5"/>
  </mergeCells>
  <phoneticPr fontId="27"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xWindow="1250" yWindow="483" count="1">
        <x14:dataValidation type="list" allowBlank="1" showInputMessage="1" showErrorMessage="1" prompt="Jei į klausimą atsakėte „NE“, papildomos informacijos pateikti nereikia. Jei į klausimą atsakėte „TAIP“, užpildykite lentelėje prašomą informaciją." xr:uid="{00000000-0002-0000-0300-000002000000}">
          <x14:formula1>
            <xm:f>Sąrašai!$A$1:$A$2</xm:f>
          </x14:formula1>
          <xm:sqref>I11:J13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T64"/>
  <sheetViews>
    <sheetView topLeftCell="A18" workbookViewId="0">
      <selection activeCell="D3" sqref="D3"/>
    </sheetView>
  </sheetViews>
  <sheetFormatPr defaultRowHeight="13.8" x14ac:dyDescent="0.25"/>
  <cols>
    <col min="1" max="1" width="6.3984375" style="123" customWidth="1"/>
    <col min="2" max="2" width="40.09765625" style="123" customWidth="1"/>
    <col min="3" max="3" width="13.09765625" style="123" customWidth="1"/>
    <col min="4" max="4" width="5.09765625" style="123" customWidth="1"/>
    <col min="5" max="5" width="9.59765625" style="123" customWidth="1"/>
    <col min="6" max="6" width="13.5" style="123" customWidth="1"/>
    <col min="7" max="8" width="13.09765625" style="123" customWidth="1"/>
    <col min="9" max="9" width="12.5" style="123" customWidth="1"/>
    <col min="10" max="12" width="12.5" style="124" customWidth="1"/>
    <col min="13" max="13" width="18.3984375" style="124" customWidth="1"/>
    <col min="14" max="14" width="30.59765625" style="123" customWidth="1"/>
    <col min="15" max="15" width="13.09765625" style="123" customWidth="1"/>
    <col min="16" max="259" width="8.59765625" style="123"/>
    <col min="260" max="260" width="4.8984375" style="123" customWidth="1"/>
    <col min="261" max="261" width="33" style="123" customWidth="1"/>
    <col min="262" max="262" width="9.59765625" style="123" customWidth="1"/>
    <col min="263" max="263" width="5.09765625" style="123" customWidth="1"/>
    <col min="264" max="264" width="10" style="123" customWidth="1"/>
    <col min="265" max="265" width="9.59765625" style="123" customWidth="1"/>
    <col min="266" max="266" width="13" style="123" customWidth="1"/>
    <col min="267" max="267" width="12.8984375" style="123" customWidth="1"/>
    <col min="268" max="268" width="10.09765625" style="123" customWidth="1"/>
    <col min="269" max="515" width="8.59765625" style="123"/>
    <col min="516" max="516" width="4.8984375" style="123" customWidth="1"/>
    <col min="517" max="517" width="33" style="123" customWidth="1"/>
    <col min="518" max="518" width="9.59765625" style="123" customWidth="1"/>
    <col min="519" max="519" width="5.09765625" style="123" customWidth="1"/>
    <col min="520" max="520" width="10" style="123" customWidth="1"/>
    <col min="521" max="521" width="9.59765625" style="123" customWidth="1"/>
    <col min="522" max="522" width="13" style="123" customWidth="1"/>
    <col min="523" max="523" width="12.8984375" style="123" customWidth="1"/>
    <col min="524" max="524" width="10.09765625" style="123" customWidth="1"/>
    <col min="525" max="771" width="8.59765625" style="123"/>
    <col min="772" max="772" width="4.8984375" style="123" customWidth="1"/>
    <col min="773" max="773" width="33" style="123" customWidth="1"/>
    <col min="774" max="774" width="9.59765625" style="123" customWidth="1"/>
    <col min="775" max="775" width="5.09765625" style="123" customWidth="1"/>
    <col min="776" max="776" width="10" style="123" customWidth="1"/>
    <col min="777" max="777" width="9.59765625" style="123" customWidth="1"/>
    <col min="778" max="778" width="13" style="123" customWidth="1"/>
    <col min="779" max="779" width="12.8984375" style="123" customWidth="1"/>
    <col min="780" max="780" width="10.09765625" style="123" customWidth="1"/>
    <col min="781" max="1027" width="8.59765625" style="123"/>
    <col min="1028" max="1028" width="4.8984375" style="123" customWidth="1"/>
    <col min="1029" max="1029" width="33" style="123" customWidth="1"/>
    <col min="1030" max="1030" width="9.59765625" style="123" customWidth="1"/>
    <col min="1031" max="1031" width="5.09765625" style="123" customWidth="1"/>
    <col min="1032" max="1032" width="10" style="123" customWidth="1"/>
    <col min="1033" max="1033" width="9.59765625" style="123" customWidth="1"/>
    <col min="1034" max="1034" width="13" style="123" customWidth="1"/>
    <col min="1035" max="1035" width="12.8984375" style="123" customWidth="1"/>
    <col min="1036" max="1036" width="10.09765625" style="123" customWidth="1"/>
    <col min="1037" max="1283" width="8.59765625" style="123"/>
    <col min="1284" max="1284" width="4.8984375" style="123" customWidth="1"/>
    <col min="1285" max="1285" width="33" style="123" customWidth="1"/>
    <col min="1286" max="1286" width="9.59765625" style="123" customWidth="1"/>
    <col min="1287" max="1287" width="5.09765625" style="123" customWidth="1"/>
    <col min="1288" max="1288" width="10" style="123" customWidth="1"/>
    <col min="1289" max="1289" width="9.59765625" style="123" customWidth="1"/>
    <col min="1290" max="1290" width="13" style="123" customWidth="1"/>
    <col min="1291" max="1291" width="12.8984375" style="123" customWidth="1"/>
    <col min="1292" max="1292" width="10.09765625" style="123" customWidth="1"/>
    <col min="1293" max="1539" width="8.59765625" style="123"/>
    <col min="1540" max="1540" width="4.8984375" style="123" customWidth="1"/>
    <col min="1541" max="1541" width="33" style="123" customWidth="1"/>
    <col min="1542" max="1542" width="9.59765625" style="123" customWidth="1"/>
    <col min="1543" max="1543" width="5.09765625" style="123" customWidth="1"/>
    <col min="1544" max="1544" width="10" style="123" customWidth="1"/>
    <col min="1545" max="1545" width="9.59765625" style="123" customWidth="1"/>
    <col min="1546" max="1546" width="13" style="123" customWidth="1"/>
    <col min="1547" max="1547" width="12.8984375" style="123" customWidth="1"/>
    <col min="1548" max="1548" width="10.09765625" style="123" customWidth="1"/>
    <col min="1549" max="1795" width="8.59765625" style="123"/>
    <col min="1796" max="1796" width="4.8984375" style="123" customWidth="1"/>
    <col min="1797" max="1797" width="33" style="123" customWidth="1"/>
    <col min="1798" max="1798" width="9.59765625" style="123" customWidth="1"/>
    <col min="1799" max="1799" width="5.09765625" style="123" customWidth="1"/>
    <col min="1800" max="1800" width="10" style="123" customWidth="1"/>
    <col min="1801" max="1801" width="9.59765625" style="123" customWidth="1"/>
    <col min="1802" max="1802" width="13" style="123" customWidth="1"/>
    <col min="1803" max="1803" width="12.8984375" style="123" customWidth="1"/>
    <col min="1804" max="1804" width="10.09765625" style="123" customWidth="1"/>
    <col min="1805" max="2051" width="8.59765625" style="123"/>
    <col min="2052" max="2052" width="4.8984375" style="123" customWidth="1"/>
    <col min="2053" max="2053" width="33" style="123" customWidth="1"/>
    <col min="2054" max="2054" width="9.59765625" style="123" customWidth="1"/>
    <col min="2055" max="2055" width="5.09765625" style="123" customWidth="1"/>
    <col min="2056" max="2056" width="10" style="123" customWidth="1"/>
    <col min="2057" max="2057" width="9.59765625" style="123" customWidth="1"/>
    <col min="2058" max="2058" width="13" style="123" customWidth="1"/>
    <col min="2059" max="2059" width="12.8984375" style="123" customWidth="1"/>
    <col min="2060" max="2060" width="10.09765625" style="123" customWidth="1"/>
    <col min="2061" max="2307" width="8.59765625" style="123"/>
    <col min="2308" max="2308" width="4.8984375" style="123" customWidth="1"/>
    <col min="2309" max="2309" width="33" style="123" customWidth="1"/>
    <col min="2310" max="2310" width="9.59765625" style="123" customWidth="1"/>
    <col min="2311" max="2311" width="5.09765625" style="123" customWidth="1"/>
    <col min="2312" max="2312" width="10" style="123" customWidth="1"/>
    <col min="2313" max="2313" width="9.59765625" style="123" customWidth="1"/>
    <col min="2314" max="2314" width="13" style="123" customWidth="1"/>
    <col min="2315" max="2315" width="12.8984375" style="123" customWidth="1"/>
    <col min="2316" max="2316" width="10.09765625" style="123" customWidth="1"/>
    <col min="2317" max="2563" width="8.59765625" style="123"/>
    <col min="2564" max="2564" width="4.8984375" style="123" customWidth="1"/>
    <col min="2565" max="2565" width="33" style="123" customWidth="1"/>
    <col min="2566" max="2566" width="9.59765625" style="123" customWidth="1"/>
    <col min="2567" max="2567" width="5.09765625" style="123" customWidth="1"/>
    <col min="2568" max="2568" width="10" style="123" customWidth="1"/>
    <col min="2569" max="2569" width="9.59765625" style="123" customWidth="1"/>
    <col min="2570" max="2570" width="13" style="123" customWidth="1"/>
    <col min="2571" max="2571" width="12.8984375" style="123" customWidth="1"/>
    <col min="2572" max="2572" width="10.09765625" style="123" customWidth="1"/>
    <col min="2573" max="2819" width="8.59765625" style="123"/>
    <col min="2820" max="2820" width="4.8984375" style="123" customWidth="1"/>
    <col min="2821" max="2821" width="33" style="123" customWidth="1"/>
    <col min="2822" max="2822" width="9.59765625" style="123" customWidth="1"/>
    <col min="2823" max="2823" width="5.09765625" style="123" customWidth="1"/>
    <col min="2824" max="2824" width="10" style="123" customWidth="1"/>
    <col min="2825" max="2825" width="9.59765625" style="123" customWidth="1"/>
    <col min="2826" max="2826" width="13" style="123" customWidth="1"/>
    <col min="2827" max="2827" width="12.8984375" style="123" customWidth="1"/>
    <col min="2828" max="2828" width="10.09765625" style="123" customWidth="1"/>
    <col min="2829" max="3075" width="8.59765625" style="123"/>
    <col min="3076" max="3076" width="4.8984375" style="123" customWidth="1"/>
    <col min="3077" max="3077" width="33" style="123" customWidth="1"/>
    <col min="3078" max="3078" width="9.59765625" style="123" customWidth="1"/>
    <col min="3079" max="3079" width="5.09765625" style="123" customWidth="1"/>
    <col min="3080" max="3080" width="10" style="123" customWidth="1"/>
    <col min="3081" max="3081" width="9.59765625" style="123" customWidth="1"/>
    <col min="3082" max="3082" width="13" style="123" customWidth="1"/>
    <col min="3083" max="3083" width="12.8984375" style="123" customWidth="1"/>
    <col min="3084" max="3084" width="10.09765625" style="123" customWidth="1"/>
    <col min="3085" max="3331" width="8.59765625" style="123"/>
    <col min="3332" max="3332" width="4.8984375" style="123" customWidth="1"/>
    <col min="3333" max="3333" width="33" style="123" customWidth="1"/>
    <col min="3334" max="3334" width="9.59765625" style="123" customWidth="1"/>
    <col min="3335" max="3335" width="5.09765625" style="123" customWidth="1"/>
    <col min="3336" max="3336" width="10" style="123" customWidth="1"/>
    <col min="3337" max="3337" width="9.59765625" style="123" customWidth="1"/>
    <col min="3338" max="3338" width="13" style="123" customWidth="1"/>
    <col min="3339" max="3339" width="12.8984375" style="123" customWidth="1"/>
    <col min="3340" max="3340" width="10.09765625" style="123" customWidth="1"/>
    <col min="3341" max="3587" width="8.59765625" style="123"/>
    <col min="3588" max="3588" width="4.8984375" style="123" customWidth="1"/>
    <col min="3589" max="3589" width="33" style="123" customWidth="1"/>
    <col min="3590" max="3590" width="9.59765625" style="123" customWidth="1"/>
    <col min="3591" max="3591" width="5.09765625" style="123" customWidth="1"/>
    <col min="3592" max="3592" width="10" style="123" customWidth="1"/>
    <col min="3593" max="3593" width="9.59765625" style="123" customWidth="1"/>
    <col min="3594" max="3594" width="13" style="123" customWidth="1"/>
    <col min="3595" max="3595" width="12.8984375" style="123" customWidth="1"/>
    <col min="3596" max="3596" width="10.09765625" style="123" customWidth="1"/>
    <col min="3597" max="3843" width="8.59765625" style="123"/>
    <col min="3844" max="3844" width="4.8984375" style="123" customWidth="1"/>
    <col min="3845" max="3845" width="33" style="123" customWidth="1"/>
    <col min="3846" max="3846" width="9.59765625" style="123" customWidth="1"/>
    <col min="3847" max="3847" width="5.09765625" style="123" customWidth="1"/>
    <col min="3848" max="3848" width="10" style="123" customWidth="1"/>
    <col min="3849" max="3849" width="9.59765625" style="123" customWidth="1"/>
    <col min="3850" max="3850" width="13" style="123" customWidth="1"/>
    <col min="3851" max="3851" width="12.8984375" style="123" customWidth="1"/>
    <col min="3852" max="3852" width="10.09765625" style="123" customWidth="1"/>
    <col min="3853" max="4099" width="8.59765625" style="123"/>
    <col min="4100" max="4100" width="4.8984375" style="123" customWidth="1"/>
    <col min="4101" max="4101" width="33" style="123" customWidth="1"/>
    <col min="4102" max="4102" width="9.59765625" style="123" customWidth="1"/>
    <col min="4103" max="4103" width="5.09765625" style="123" customWidth="1"/>
    <col min="4104" max="4104" width="10" style="123" customWidth="1"/>
    <col min="4105" max="4105" width="9.59765625" style="123" customWidth="1"/>
    <col min="4106" max="4106" width="13" style="123" customWidth="1"/>
    <col min="4107" max="4107" width="12.8984375" style="123" customWidth="1"/>
    <col min="4108" max="4108" width="10.09765625" style="123" customWidth="1"/>
    <col min="4109" max="4355" width="8.59765625" style="123"/>
    <col min="4356" max="4356" width="4.8984375" style="123" customWidth="1"/>
    <col min="4357" max="4357" width="33" style="123" customWidth="1"/>
    <col min="4358" max="4358" width="9.59765625" style="123" customWidth="1"/>
    <col min="4359" max="4359" width="5.09765625" style="123" customWidth="1"/>
    <col min="4360" max="4360" width="10" style="123" customWidth="1"/>
    <col min="4361" max="4361" width="9.59765625" style="123" customWidth="1"/>
    <col min="4362" max="4362" width="13" style="123" customWidth="1"/>
    <col min="4363" max="4363" width="12.8984375" style="123" customWidth="1"/>
    <col min="4364" max="4364" width="10.09765625" style="123" customWidth="1"/>
    <col min="4365" max="4611" width="8.59765625" style="123"/>
    <col min="4612" max="4612" width="4.8984375" style="123" customWidth="1"/>
    <col min="4613" max="4613" width="33" style="123" customWidth="1"/>
    <col min="4614" max="4614" width="9.59765625" style="123" customWidth="1"/>
    <col min="4615" max="4615" width="5.09765625" style="123" customWidth="1"/>
    <col min="4616" max="4616" width="10" style="123" customWidth="1"/>
    <col min="4617" max="4617" width="9.59765625" style="123" customWidth="1"/>
    <col min="4618" max="4618" width="13" style="123" customWidth="1"/>
    <col min="4619" max="4619" width="12.8984375" style="123" customWidth="1"/>
    <col min="4620" max="4620" width="10.09765625" style="123" customWidth="1"/>
    <col min="4621" max="4867" width="8.59765625" style="123"/>
    <col min="4868" max="4868" width="4.8984375" style="123" customWidth="1"/>
    <col min="4869" max="4869" width="33" style="123" customWidth="1"/>
    <col min="4870" max="4870" width="9.59765625" style="123" customWidth="1"/>
    <col min="4871" max="4871" width="5.09765625" style="123" customWidth="1"/>
    <col min="4872" max="4872" width="10" style="123" customWidth="1"/>
    <col min="4873" max="4873" width="9.59765625" style="123" customWidth="1"/>
    <col min="4874" max="4874" width="13" style="123" customWidth="1"/>
    <col min="4875" max="4875" width="12.8984375" style="123" customWidth="1"/>
    <col min="4876" max="4876" width="10.09765625" style="123" customWidth="1"/>
    <col min="4877" max="5123" width="8.59765625" style="123"/>
    <col min="5124" max="5124" width="4.8984375" style="123" customWidth="1"/>
    <col min="5125" max="5125" width="33" style="123" customWidth="1"/>
    <col min="5126" max="5126" width="9.59765625" style="123" customWidth="1"/>
    <col min="5127" max="5127" width="5.09765625" style="123" customWidth="1"/>
    <col min="5128" max="5128" width="10" style="123" customWidth="1"/>
    <col min="5129" max="5129" width="9.59765625" style="123" customWidth="1"/>
    <col min="5130" max="5130" width="13" style="123" customWidth="1"/>
    <col min="5131" max="5131" width="12.8984375" style="123" customWidth="1"/>
    <col min="5132" max="5132" width="10.09765625" style="123" customWidth="1"/>
    <col min="5133" max="5379" width="8.59765625" style="123"/>
    <col min="5380" max="5380" width="4.8984375" style="123" customWidth="1"/>
    <col min="5381" max="5381" width="33" style="123" customWidth="1"/>
    <col min="5382" max="5382" width="9.59765625" style="123" customWidth="1"/>
    <col min="5383" max="5383" width="5.09765625" style="123" customWidth="1"/>
    <col min="5384" max="5384" width="10" style="123" customWidth="1"/>
    <col min="5385" max="5385" width="9.59765625" style="123" customWidth="1"/>
    <col min="5386" max="5386" width="13" style="123" customWidth="1"/>
    <col min="5387" max="5387" width="12.8984375" style="123" customWidth="1"/>
    <col min="5388" max="5388" width="10.09765625" style="123" customWidth="1"/>
    <col min="5389" max="5635" width="8.59765625" style="123"/>
    <col min="5636" max="5636" width="4.8984375" style="123" customWidth="1"/>
    <col min="5637" max="5637" width="33" style="123" customWidth="1"/>
    <col min="5638" max="5638" width="9.59765625" style="123" customWidth="1"/>
    <col min="5639" max="5639" width="5.09765625" style="123" customWidth="1"/>
    <col min="5640" max="5640" width="10" style="123" customWidth="1"/>
    <col min="5641" max="5641" width="9.59765625" style="123" customWidth="1"/>
    <col min="5642" max="5642" width="13" style="123" customWidth="1"/>
    <col min="5643" max="5643" width="12.8984375" style="123" customWidth="1"/>
    <col min="5644" max="5644" width="10.09765625" style="123" customWidth="1"/>
    <col min="5645" max="5891" width="8.59765625" style="123"/>
    <col min="5892" max="5892" width="4.8984375" style="123" customWidth="1"/>
    <col min="5893" max="5893" width="33" style="123" customWidth="1"/>
    <col min="5894" max="5894" width="9.59765625" style="123" customWidth="1"/>
    <col min="5895" max="5895" width="5.09765625" style="123" customWidth="1"/>
    <col min="5896" max="5896" width="10" style="123" customWidth="1"/>
    <col min="5897" max="5897" width="9.59765625" style="123" customWidth="1"/>
    <col min="5898" max="5898" width="13" style="123" customWidth="1"/>
    <col min="5899" max="5899" width="12.8984375" style="123" customWidth="1"/>
    <col min="5900" max="5900" width="10.09765625" style="123" customWidth="1"/>
    <col min="5901" max="6147" width="8.59765625" style="123"/>
    <col min="6148" max="6148" width="4.8984375" style="123" customWidth="1"/>
    <col min="6149" max="6149" width="33" style="123" customWidth="1"/>
    <col min="6150" max="6150" width="9.59765625" style="123" customWidth="1"/>
    <col min="6151" max="6151" width="5.09765625" style="123" customWidth="1"/>
    <col min="6152" max="6152" width="10" style="123" customWidth="1"/>
    <col min="6153" max="6153" width="9.59765625" style="123" customWidth="1"/>
    <col min="6154" max="6154" width="13" style="123" customWidth="1"/>
    <col min="6155" max="6155" width="12.8984375" style="123" customWidth="1"/>
    <col min="6156" max="6156" width="10.09765625" style="123" customWidth="1"/>
    <col min="6157" max="6403" width="8.59765625" style="123"/>
    <col min="6404" max="6404" width="4.8984375" style="123" customWidth="1"/>
    <col min="6405" max="6405" width="33" style="123" customWidth="1"/>
    <col min="6406" max="6406" width="9.59765625" style="123" customWidth="1"/>
    <col min="6407" max="6407" width="5.09765625" style="123" customWidth="1"/>
    <col min="6408" max="6408" width="10" style="123" customWidth="1"/>
    <col min="6409" max="6409" width="9.59765625" style="123" customWidth="1"/>
    <col min="6410" max="6410" width="13" style="123" customWidth="1"/>
    <col min="6411" max="6411" width="12.8984375" style="123" customWidth="1"/>
    <col min="6412" max="6412" width="10.09765625" style="123" customWidth="1"/>
    <col min="6413" max="6659" width="8.59765625" style="123"/>
    <col min="6660" max="6660" width="4.8984375" style="123" customWidth="1"/>
    <col min="6661" max="6661" width="33" style="123" customWidth="1"/>
    <col min="6662" max="6662" width="9.59765625" style="123" customWidth="1"/>
    <col min="6663" max="6663" width="5.09765625" style="123" customWidth="1"/>
    <col min="6664" max="6664" width="10" style="123" customWidth="1"/>
    <col min="6665" max="6665" width="9.59765625" style="123" customWidth="1"/>
    <col min="6666" max="6666" width="13" style="123" customWidth="1"/>
    <col min="6667" max="6667" width="12.8984375" style="123" customWidth="1"/>
    <col min="6668" max="6668" width="10.09765625" style="123" customWidth="1"/>
    <col min="6669" max="6915" width="8.59765625" style="123"/>
    <col min="6916" max="6916" width="4.8984375" style="123" customWidth="1"/>
    <col min="6917" max="6917" width="33" style="123" customWidth="1"/>
    <col min="6918" max="6918" width="9.59765625" style="123" customWidth="1"/>
    <col min="6919" max="6919" width="5.09765625" style="123" customWidth="1"/>
    <col min="6920" max="6920" width="10" style="123" customWidth="1"/>
    <col min="6921" max="6921" width="9.59765625" style="123" customWidth="1"/>
    <col min="6922" max="6922" width="13" style="123" customWidth="1"/>
    <col min="6923" max="6923" width="12.8984375" style="123" customWidth="1"/>
    <col min="6924" max="6924" width="10.09765625" style="123" customWidth="1"/>
    <col min="6925" max="7171" width="8.59765625" style="123"/>
    <col min="7172" max="7172" width="4.8984375" style="123" customWidth="1"/>
    <col min="7173" max="7173" width="33" style="123" customWidth="1"/>
    <col min="7174" max="7174" width="9.59765625" style="123" customWidth="1"/>
    <col min="7175" max="7175" width="5.09765625" style="123" customWidth="1"/>
    <col min="7176" max="7176" width="10" style="123" customWidth="1"/>
    <col min="7177" max="7177" width="9.59765625" style="123" customWidth="1"/>
    <col min="7178" max="7178" width="13" style="123" customWidth="1"/>
    <col min="7179" max="7179" width="12.8984375" style="123" customWidth="1"/>
    <col min="7180" max="7180" width="10.09765625" style="123" customWidth="1"/>
    <col min="7181" max="7427" width="8.59765625" style="123"/>
    <col min="7428" max="7428" width="4.8984375" style="123" customWidth="1"/>
    <col min="7429" max="7429" width="33" style="123" customWidth="1"/>
    <col min="7430" max="7430" width="9.59765625" style="123" customWidth="1"/>
    <col min="7431" max="7431" width="5.09765625" style="123" customWidth="1"/>
    <col min="7432" max="7432" width="10" style="123" customWidth="1"/>
    <col min="7433" max="7433" width="9.59765625" style="123" customWidth="1"/>
    <col min="7434" max="7434" width="13" style="123" customWidth="1"/>
    <col min="7435" max="7435" width="12.8984375" style="123" customWidth="1"/>
    <col min="7436" max="7436" width="10.09765625" style="123" customWidth="1"/>
    <col min="7437" max="7683" width="8.59765625" style="123"/>
    <col min="7684" max="7684" width="4.8984375" style="123" customWidth="1"/>
    <col min="7685" max="7685" width="33" style="123" customWidth="1"/>
    <col min="7686" max="7686" width="9.59765625" style="123" customWidth="1"/>
    <col min="7687" max="7687" width="5.09765625" style="123" customWidth="1"/>
    <col min="7688" max="7688" width="10" style="123" customWidth="1"/>
    <col min="7689" max="7689" width="9.59765625" style="123" customWidth="1"/>
    <col min="7690" max="7690" width="13" style="123" customWidth="1"/>
    <col min="7691" max="7691" width="12.8984375" style="123" customWidth="1"/>
    <col min="7692" max="7692" width="10.09765625" style="123" customWidth="1"/>
    <col min="7693" max="7939" width="8.59765625" style="123"/>
    <col min="7940" max="7940" width="4.8984375" style="123" customWidth="1"/>
    <col min="7941" max="7941" width="33" style="123" customWidth="1"/>
    <col min="7942" max="7942" width="9.59765625" style="123" customWidth="1"/>
    <col min="7943" max="7943" width="5.09765625" style="123" customWidth="1"/>
    <col min="7944" max="7944" width="10" style="123" customWidth="1"/>
    <col min="7945" max="7945" width="9.59765625" style="123" customWidth="1"/>
    <col min="7946" max="7946" width="13" style="123" customWidth="1"/>
    <col min="7947" max="7947" width="12.8984375" style="123" customWidth="1"/>
    <col min="7948" max="7948" width="10.09765625" style="123" customWidth="1"/>
    <col min="7949" max="8195" width="8.59765625" style="123"/>
    <col min="8196" max="8196" width="4.8984375" style="123" customWidth="1"/>
    <col min="8197" max="8197" width="33" style="123" customWidth="1"/>
    <col min="8198" max="8198" width="9.59765625" style="123" customWidth="1"/>
    <col min="8199" max="8199" width="5.09765625" style="123" customWidth="1"/>
    <col min="8200" max="8200" width="10" style="123" customWidth="1"/>
    <col min="8201" max="8201" width="9.59765625" style="123" customWidth="1"/>
    <col min="8202" max="8202" width="13" style="123" customWidth="1"/>
    <col min="8203" max="8203" width="12.8984375" style="123" customWidth="1"/>
    <col min="8204" max="8204" width="10.09765625" style="123" customWidth="1"/>
    <col min="8205" max="8451" width="8.59765625" style="123"/>
    <col min="8452" max="8452" width="4.8984375" style="123" customWidth="1"/>
    <col min="8453" max="8453" width="33" style="123" customWidth="1"/>
    <col min="8454" max="8454" width="9.59765625" style="123" customWidth="1"/>
    <col min="8455" max="8455" width="5.09765625" style="123" customWidth="1"/>
    <col min="8456" max="8456" width="10" style="123" customWidth="1"/>
    <col min="8457" max="8457" width="9.59765625" style="123" customWidth="1"/>
    <col min="8458" max="8458" width="13" style="123" customWidth="1"/>
    <col min="8459" max="8459" width="12.8984375" style="123" customWidth="1"/>
    <col min="8460" max="8460" width="10.09765625" style="123" customWidth="1"/>
    <col min="8461" max="8707" width="8.59765625" style="123"/>
    <col min="8708" max="8708" width="4.8984375" style="123" customWidth="1"/>
    <col min="8709" max="8709" width="33" style="123" customWidth="1"/>
    <col min="8710" max="8710" width="9.59765625" style="123" customWidth="1"/>
    <col min="8711" max="8711" width="5.09765625" style="123" customWidth="1"/>
    <col min="8712" max="8712" width="10" style="123" customWidth="1"/>
    <col min="8713" max="8713" width="9.59765625" style="123" customWidth="1"/>
    <col min="8714" max="8714" width="13" style="123" customWidth="1"/>
    <col min="8715" max="8715" width="12.8984375" style="123" customWidth="1"/>
    <col min="8716" max="8716" width="10.09765625" style="123" customWidth="1"/>
    <col min="8717" max="8963" width="8.59765625" style="123"/>
    <col min="8964" max="8964" width="4.8984375" style="123" customWidth="1"/>
    <col min="8965" max="8965" width="33" style="123" customWidth="1"/>
    <col min="8966" max="8966" width="9.59765625" style="123" customWidth="1"/>
    <col min="8967" max="8967" width="5.09765625" style="123" customWidth="1"/>
    <col min="8968" max="8968" width="10" style="123" customWidth="1"/>
    <col min="8969" max="8969" width="9.59765625" style="123" customWidth="1"/>
    <col min="8970" max="8970" width="13" style="123" customWidth="1"/>
    <col min="8971" max="8971" width="12.8984375" style="123" customWidth="1"/>
    <col min="8972" max="8972" width="10.09765625" style="123" customWidth="1"/>
    <col min="8973" max="9219" width="8.59765625" style="123"/>
    <col min="9220" max="9220" width="4.8984375" style="123" customWidth="1"/>
    <col min="9221" max="9221" width="33" style="123" customWidth="1"/>
    <col min="9222" max="9222" width="9.59765625" style="123" customWidth="1"/>
    <col min="9223" max="9223" width="5.09765625" style="123" customWidth="1"/>
    <col min="9224" max="9224" width="10" style="123" customWidth="1"/>
    <col min="9225" max="9225" width="9.59765625" style="123" customWidth="1"/>
    <col min="9226" max="9226" width="13" style="123" customWidth="1"/>
    <col min="9227" max="9227" width="12.8984375" style="123" customWidth="1"/>
    <col min="9228" max="9228" width="10.09765625" style="123" customWidth="1"/>
    <col min="9229" max="9475" width="8.59765625" style="123"/>
    <col min="9476" max="9476" width="4.8984375" style="123" customWidth="1"/>
    <col min="9477" max="9477" width="33" style="123" customWidth="1"/>
    <col min="9478" max="9478" width="9.59765625" style="123" customWidth="1"/>
    <col min="9479" max="9479" width="5.09765625" style="123" customWidth="1"/>
    <col min="9480" max="9480" width="10" style="123" customWidth="1"/>
    <col min="9481" max="9481" width="9.59765625" style="123" customWidth="1"/>
    <col min="9482" max="9482" width="13" style="123" customWidth="1"/>
    <col min="9483" max="9483" width="12.8984375" style="123" customWidth="1"/>
    <col min="9484" max="9484" width="10.09765625" style="123" customWidth="1"/>
    <col min="9485" max="9731" width="8.59765625" style="123"/>
    <col min="9732" max="9732" width="4.8984375" style="123" customWidth="1"/>
    <col min="9733" max="9733" width="33" style="123" customWidth="1"/>
    <col min="9734" max="9734" width="9.59765625" style="123" customWidth="1"/>
    <col min="9735" max="9735" width="5.09765625" style="123" customWidth="1"/>
    <col min="9736" max="9736" width="10" style="123" customWidth="1"/>
    <col min="9737" max="9737" width="9.59765625" style="123" customWidth="1"/>
    <col min="9738" max="9738" width="13" style="123" customWidth="1"/>
    <col min="9739" max="9739" width="12.8984375" style="123" customWidth="1"/>
    <col min="9740" max="9740" width="10.09765625" style="123" customWidth="1"/>
    <col min="9741" max="9987" width="8.59765625" style="123"/>
    <col min="9988" max="9988" width="4.8984375" style="123" customWidth="1"/>
    <col min="9989" max="9989" width="33" style="123" customWidth="1"/>
    <col min="9990" max="9990" width="9.59765625" style="123" customWidth="1"/>
    <col min="9991" max="9991" width="5.09765625" style="123" customWidth="1"/>
    <col min="9992" max="9992" width="10" style="123" customWidth="1"/>
    <col min="9993" max="9993" width="9.59765625" style="123" customWidth="1"/>
    <col min="9994" max="9994" width="13" style="123" customWidth="1"/>
    <col min="9995" max="9995" width="12.8984375" style="123" customWidth="1"/>
    <col min="9996" max="9996" width="10.09765625" style="123" customWidth="1"/>
    <col min="9997" max="10243" width="8.59765625" style="123"/>
    <col min="10244" max="10244" width="4.8984375" style="123" customWidth="1"/>
    <col min="10245" max="10245" width="33" style="123" customWidth="1"/>
    <col min="10246" max="10246" width="9.59765625" style="123" customWidth="1"/>
    <col min="10247" max="10247" width="5.09765625" style="123" customWidth="1"/>
    <col min="10248" max="10248" width="10" style="123" customWidth="1"/>
    <col min="10249" max="10249" width="9.59765625" style="123" customWidth="1"/>
    <col min="10250" max="10250" width="13" style="123" customWidth="1"/>
    <col min="10251" max="10251" width="12.8984375" style="123" customWidth="1"/>
    <col min="10252" max="10252" width="10.09765625" style="123" customWidth="1"/>
    <col min="10253" max="10499" width="8.59765625" style="123"/>
    <col min="10500" max="10500" width="4.8984375" style="123" customWidth="1"/>
    <col min="10501" max="10501" width="33" style="123" customWidth="1"/>
    <col min="10502" max="10502" width="9.59765625" style="123" customWidth="1"/>
    <col min="10503" max="10503" width="5.09765625" style="123" customWidth="1"/>
    <col min="10504" max="10504" width="10" style="123" customWidth="1"/>
    <col min="10505" max="10505" width="9.59765625" style="123" customWidth="1"/>
    <col min="10506" max="10506" width="13" style="123" customWidth="1"/>
    <col min="10507" max="10507" width="12.8984375" style="123" customWidth="1"/>
    <col min="10508" max="10508" width="10.09765625" style="123" customWidth="1"/>
    <col min="10509" max="10755" width="8.59765625" style="123"/>
    <col min="10756" max="10756" width="4.8984375" style="123" customWidth="1"/>
    <col min="10757" max="10757" width="33" style="123" customWidth="1"/>
    <col min="10758" max="10758" width="9.59765625" style="123" customWidth="1"/>
    <col min="10759" max="10759" width="5.09765625" style="123" customWidth="1"/>
    <col min="10760" max="10760" width="10" style="123" customWidth="1"/>
    <col min="10761" max="10761" width="9.59765625" style="123" customWidth="1"/>
    <col min="10762" max="10762" width="13" style="123" customWidth="1"/>
    <col min="10763" max="10763" width="12.8984375" style="123" customWidth="1"/>
    <col min="10764" max="10764" width="10.09765625" style="123" customWidth="1"/>
    <col min="10765" max="11011" width="8.59765625" style="123"/>
    <col min="11012" max="11012" width="4.8984375" style="123" customWidth="1"/>
    <col min="11013" max="11013" width="33" style="123" customWidth="1"/>
    <col min="11014" max="11014" width="9.59765625" style="123" customWidth="1"/>
    <col min="11015" max="11015" width="5.09765625" style="123" customWidth="1"/>
    <col min="11016" max="11016" width="10" style="123" customWidth="1"/>
    <col min="11017" max="11017" width="9.59765625" style="123" customWidth="1"/>
    <col min="11018" max="11018" width="13" style="123" customWidth="1"/>
    <col min="11019" max="11019" width="12.8984375" style="123" customWidth="1"/>
    <col min="11020" max="11020" width="10.09765625" style="123" customWidth="1"/>
    <col min="11021" max="11267" width="8.59765625" style="123"/>
    <col min="11268" max="11268" width="4.8984375" style="123" customWidth="1"/>
    <col min="11269" max="11269" width="33" style="123" customWidth="1"/>
    <col min="11270" max="11270" width="9.59765625" style="123" customWidth="1"/>
    <col min="11271" max="11271" width="5.09765625" style="123" customWidth="1"/>
    <col min="11272" max="11272" width="10" style="123" customWidth="1"/>
    <col min="11273" max="11273" width="9.59765625" style="123" customWidth="1"/>
    <col min="11274" max="11274" width="13" style="123" customWidth="1"/>
    <col min="11275" max="11275" width="12.8984375" style="123" customWidth="1"/>
    <col min="11276" max="11276" width="10.09765625" style="123" customWidth="1"/>
    <col min="11277" max="11523" width="8.59765625" style="123"/>
    <col min="11524" max="11524" width="4.8984375" style="123" customWidth="1"/>
    <col min="11525" max="11525" width="33" style="123" customWidth="1"/>
    <col min="11526" max="11526" width="9.59765625" style="123" customWidth="1"/>
    <col min="11527" max="11527" width="5.09765625" style="123" customWidth="1"/>
    <col min="11528" max="11528" width="10" style="123" customWidth="1"/>
    <col min="11529" max="11529" width="9.59765625" style="123" customWidth="1"/>
    <col min="11530" max="11530" width="13" style="123" customWidth="1"/>
    <col min="11531" max="11531" width="12.8984375" style="123" customWidth="1"/>
    <col min="11532" max="11532" width="10.09765625" style="123" customWidth="1"/>
    <col min="11533" max="11779" width="8.59765625" style="123"/>
    <col min="11780" max="11780" width="4.8984375" style="123" customWidth="1"/>
    <col min="11781" max="11781" width="33" style="123" customWidth="1"/>
    <col min="11782" max="11782" width="9.59765625" style="123" customWidth="1"/>
    <col min="11783" max="11783" width="5.09765625" style="123" customWidth="1"/>
    <col min="11784" max="11784" width="10" style="123" customWidth="1"/>
    <col min="11785" max="11785" width="9.59765625" style="123" customWidth="1"/>
    <col min="11786" max="11786" width="13" style="123" customWidth="1"/>
    <col min="11787" max="11787" width="12.8984375" style="123" customWidth="1"/>
    <col min="11788" max="11788" width="10.09765625" style="123" customWidth="1"/>
    <col min="11789" max="12035" width="8.59765625" style="123"/>
    <col min="12036" max="12036" width="4.8984375" style="123" customWidth="1"/>
    <col min="12037" max="12037" width="33" style="123" customWidth="1"/>
    <col min="12038" max="12038" width="9.59765625" style="123" customWidth="1"/>
    <col min="12039" max="12039" width="5.09765625" style="123" customWidth="1"/>
    <col min="12040" max="12040" width="10" style="123" customWidth="1"/>
    <col min="12041" max="12041" width="9.59765625" style="123" customWidth="1"/>
    <col min="12042" max="12042" width="13" style="123" customWidth="1"/>
    <col min="12043" max="12043" width="12.8984375" style="123" customWidth="1"/>
    <col min="12044" max="12044" width="10.09765625" style="123" customWidth="1"/>
    <col min="12045" max="12291" width="8.59765625" style="123"/>
    <col min="12292" max="12292" width="4.8984375" style="123" customWidth="1"/>
    <col min="12293" max="12293" width="33" style="123" customWidth="1"/>
    <col min="12294" max="12294" width="9.59765625" style="123" customWidth="1"/>
    <col min="12295" max="12295" width="5.09765625" style="123" customWidth="1"/>
    <col min="12296" max="12296" width="10" style="123" customWidth="1"/>
    <col min="12297" max="12297" width="9.59765625" style="123" customWidth="1"/>
    <col min="12298" max="12298" width="13" style="123" customWidth="1"/>
    <col min="12299" max="12299" width="12.8984375" style="123" customWidth="1"/>
    <col min="12300" max="12300" width="10.09765625" style="123" customWidth="1"/>
    <col min="12301" max="12547" width="8.59765625" style="123"/>
    <col min="12548" max="12548" width="4.8984375" style="123" customWidth="1"/>
    <col min="12549" max="12549" width="33" style="123" customWidth="1"/>
    <col min="12550" max="12550" width="9.59765625" style="123" customWidth="1"/>
    <col min="12551" max="12551" width="5.09765625" style="123" customWidth="1"/>
    <col min="12552" max="12552" width="10" style="123" customWidth="1"/>
    <col min="12553" max="12553" width="9.59765625" style="123" customWidth="1"/>
    <col min="12554" max="12554" width="13" style="123" customWidth="1"/>
    <col min="12555" max="12555" width="12.8984375" style="123" customWidth="1"/>
    <col min="12556" max="12556" width="10.09765625" style="123" customWidth="1"/>
    <col min="12557" max="12803" width="8.59765625" style="123"/>
    <col min="12804" max="12804" width="4.8984375" style="123" customWidth="1"/>
    <col min="12805" max="12805" width="33" style="123" customWidth="1"/>
    <col min="12806" max="12806" width="9.59765625" style="123" customWidth="1"/>
    <col min="12807" max="12807" width="5.09765625" style="123" customWidth="1"/>
    <col min="12808" max="12808" width="10" style="123" customWidth="1"/>
    <col min="12809" max="12809" width="9.59765625" style="123" customWidth="1"/>
    <col min="12810" max="12810" width="13" style="123" customWidth="1"/>
    <col min="12811" max="12811" width="12.8984375" style="123" customWidth="1"/>
    <col min="12812" max="12812" width="10.09765625" style="123" customWidth="1"/>
    <col min="12813" max="13059" width="8.59765625" style="123"/>
    <col min="13060" max="13060" width="4.8984375" style="123" customWidth="1"/>
    <col min="13061" max="13061" width="33" style="123" customWidth="1"/>
    <col min="13062" max="13062" width="9.59765625" style="123" customWidth="1"/>
    <col min="13063" max="13063" width="5.09765625" style="123" customWidth="1"/>
    <col min="13064" max="13064" width="10" style="123" customWidth="1"/>
    <col min="13065" max="13065" width="9.59765625" style="123" customWidth="1"/>
    <col min="13066" max="13066" width="13" style="123" customWidth="1"/>
    <col min="13067" max="13067" width="12.8984375" style="123" customWidth="1"/>
    <col min="13068" max="13068" width="10.09765625" style="123" customWidth="1"/>
    <col min="13069" max="13315" width="8.59765625" style="123"/>
    <col min="13316" max="13316" width="4.8984375" style="123" customWidth="1"/>
    <col min="13317" max="13317" width="33" style="123" customWidth="1"/>
    <col min="13318" max="13318" width="9.59765625" style="123" customWidth="1"/>
    <col min="13319" max="13319" width="5.09765625" style="123" customWidth="1"/>
    <col min="13320" max="13320" width="10" style="123" customWidth="1"/>
    <col min="13321" max="13321" width="9.59765625" style="123" customWidth="1"/>
    <col min="13322" max="13322" width="13" style="123" customWidth="1"/>
    <col min="13323" max="13323" width="12.8984375" style="123" customWidth="1"/>
    <col min="13324" max="13324" width="10.09765625" style="123" customWidth="1"/>
    <col min="13325" max="13571" width="8.59765625" style="123"/>
    <col min="13572" max="13572" width="4.8984375" style="123" customWidth="1"/>
    <col min="13573" max="13573" width="33" style="123" customWidth="1"/>
    <col min="13574" max="13574" width="9.59765625" style="123" customWidth="1"/>
    <col min="13575" max="13575" width="5.09765625" style="123" customWidth="1"/>
    <col min="13576" max="13576" width="10" style="123" customWidth="1"/>
    <col min="13577" max="13577" width="9.59765625" style="123" customWidth="1"/>
    <col min="13578" max="13578" width="13" style="123" customWidth="1"/>
    <col min="13579" max="13579" width="12.8984375" style="123" customWidth="1"/>
    <col min="13580" max="13580" width="10.09765625" style="123" customWidth="1"/>
    <col min="13581" max="13827" width="8.59765625" style="123"/>
    <col min="13828" max="13828" width="4.8984375" style="123" customWidth="1"/>
    <col min="13829" max="13829" width="33" style="123" customWidth="1"/>
    <col min="13830" max="13830" width="9.59765625" style="123" customWidth="1"/>
    <col min="13831" max="13831" width="5.09765625" style="123" customWidth="1"/>
    <col min="13832" max="13832" width="10" style="123" customWidth="1"/>
    <col min="13833" max="13833" width="9.59765625" style="123" customWidth="1"/>
    <col min="13834" max="13834" width="13" style="123" customWidth="1"/>
    <col min="13835" max="13835" width="12.8984375" style="123" customWidth="1"/>
    <col min="13836" max="13836" width="10.09765625" style="123" customWidth="1"/>
    <col min="13837" max="14083" width="8.59765625" style="123"/>
    <col min="14084" max="14084" width="4.8984375" style="123" customWidth="1"/>
    <col min="14085" max="14085" width="33" style="123" customWidth="1"/>
    <col min="14086" max="14086" width="9.59765625" style="123" customWidth="1"/>
    <col min="14087" max="14087" width="5.09765625" style="123" customWidth="1"/>
    <col min="14088" max="14088" width="10" style="123" customWidth="1"/>
    <col min="14089" max="14089" width="9.59765625" style="123" customWidth="1"/>
    <col min="14090" max="14090" width="13" style="123" customWidth="1"/>
    <col min="14091" max="14091" width="12.8984375" style="123" customWidth="1"/>
    <col min="14092" max="14092" width="10.09765625" style="123" customWidth="1"/>
    <col min="14093" max="14339" width="8.59765625" style="123"/>
    <col min="14340" max="14340" width="4.8984375" style="123" customWidth="1"/>
    <col min="14341" max="14341" width="33" style="123" customWidth="1"/>
    <col min="14342" max="14342" width="9.59765625" style="123" customWidth="1"/>
    <col min="14343" max="14343" width="5.09765625" style="123" customWidth="1"/>
    <col min="14344" max="14344" width="10" style="123" customWidth="1"/>
    <col min="14345" max="14345" width="9.59765625" style="123" customWidth="1"/>
    <col min="14346" max="14346" width="13" style="123" customWidth="1"/>
    <col min="14347" max="14347" width="12.8984375" style="123" customWidth="1"/>
    <col min="14348" max="14348" width="10.09765625" style="123" customWidth="1"/>
    <col min="14349" max="14595" width="8.59765625" style="123"/>
    <col min="14596" max="14596" width="4.8984375" style="123" customWidth="1"/>
    <col min="14597" max="14597" width="33" style="123" customWidth="1"/>
    <col min="14598" max="14598" width="9.59765625" style="123" customWidth="1"/>
    <col min="14599" max="14599" width="5.09765625" style="123" customWidth="1"/>
    <col min="14600" max="14600" width="10" style="123" customWidth="1"/>
    <col min="14601" max="14601" width="9.59765625" style="123" customWidth="1"/>
    <col min="14602" max="14602" width="13" style="123" customWidth="1"/>
    <col min="14603" max="14603" width="12.8984375" style="123" customWidth="1"/>
    <col min="14604" max="14604" width="10.09765625" style="123" customWidth="1"/>
    <col min="14605" max="14851" width="8.59765625" style="123"/>
    <col min="14852" max="14852" width="4.8984375" style="123" customWidth="1"/>
    <col min="14853" max="14853" width="33" style="123" customWidth="1"/>
    <col min="14854" max="14854" width="9.59765625" style="123" customWidth="1"/>
    <col min="14855" max="14855" width="5.09765625" style="123" customWidth="1"/>
    <col min="14856" max="14856" width="10" style="123" customWidth="1"/>
    <col min="14857" max="14857" width="9.59765625" style="123" customWidth="1"/>
    <col min="14858" max="14858" width="13" style="123" customWidth="1"/>
    <col min="14859" max="14859" width="12.8984375" style="123" customWidth="1"/>
    <col min="14860" max="14860" width="10.09765625" style="123" customWidth="1"/>
    <col min="14861" max="15107" width="8.59765625" style="123"/>
    <col min="15108" max="15108" width="4.8984375" style="123" customWidth="1"/>
    <col min="15109" max="15109" width="33" style="123" customWidth="1"/>
    <col min="15110" max="15110" width="9.59765625" style="123" customWidth="1"/>
    <col min="15111" max="15111" width="5.09765625" style="123" customWidth="1"/>
    <col min="15112" max="15112" width="10" style="123" customWidth="1"/>
    <col min="15113" max="15113" width="9.59765625" style="123" customWidth="1"/>
    <col min="15114" max="15114" width="13" style="123" customWidth="1"/>
    <col min="15115" max="15115" width="12.8984375" style="123" customWidth="1"/>
    <col min="15116" max="15116" width="10.09765625" style="123" customWidth="1"/>
    <col min="15117" max="15363" width="8.59765625" style="123"/>
    <col min="15364" max="15364" width="4.8984375" style="123" customWidth="1"/>
    <col min="15365" max="15365" width="33" style="123" customWidth="1"/>
    <col min="15366" max="15366" width="9.59765625" style="123" customWidth="1"/>
    <col min="15367" max="15367" width="5.09765625" style="123" customWidth="1"/>
    <col min="15368" max="15368" width="10" style="123" customWidth="1"/>
    <col min="15369" max="15369" width="9.59765625" style="123" customWidth="1"/>
    <col min="15370" max="15370" width="13" style="123" customWidth="1"/>
    <col min="15371" max="15371" width="12.8984375" style="123" customWidth="1"/>
    <col min="15372" max="15372" width="10.09765625" style="123" customWidth="1"/>
    <col min="15373" max="15619" width="8.59765625" style="123"/>
    <col min="15620" max="15620" width="4.8984375" style="123" customWidth="1"/>
    <col min="15621" max="15621" width="33" style="123" customWidth="1"/>
    <col min="15622" max="15622" width="9.59765625" style="123" customWidth="1"/>
    <col min="15623" max="15623" width="5.09765625" style="123" customWidth="1"/>
    <col min="15624" max="15624" width="10" style="123" customWidth="1"/>
    <col min="15625" max="15625" width="9.59765625" style="123" customWidth="1"/>
    <col min="15626" max="15626" width="13" style="123" customWidth="1"/>
    <col min="15627" max="15627" width="12.8984375" style="123" customWidth="1"/>
    <col min="15628" max="15628" width="10.09765625" style="123" customWidth="1"/>
    <col min="15629" max="15875" width="8.59765625" style="123"/>
    <col min="15876" max="15876" width="4.8984375" style="123" customWidth="1"/>
    <col min="15877" max="15877" width="33" style="123" customWidth="1"/>
    <col min="15878" max="15878" width="9.59765625" style="123" customWidth="1"/>
    <col min="15879" max="15879" width="5.09765625" style="123" customWidth="1"/>
    <col min="15880" max="15880" width="10" style="123" customWidth="1"/>
    <col min="15881" max="15881" width="9.59765625" style="123" customWidth="1"/>
    <col min="15882" max="15882" width="13" style="123" customWidth="1"/>
    <col min="15883" max="15883" width="12.8984375" style="123" customWidth="1"/>
    <col min="15884" max="15884" width="10.09765625" style="123" customWidth="1"/>
    <col min="15885" max="16131" width="8.59765625" style="123"/>
    <col min="16132" max="16132" width="4.8984375" style="123" customWidth="1"/>
    <col min="16133" max="16133" width="33" style="123" customWidth="1"/>
    <col min="16134" max="16134" width="9.59765625" style="123" customWidth="1"/>
    <col min="16135" max="16135" width="5.09765625" style="123" customWidth="1"/>
    <col min="16136" max="16136" width="10" style="123" customWidth="1"/>
    <col min="16137" max="16137" width="9.59765625" style="123" customWidth="1"/>
    <col min="16138" max="16138" width="13" style="123" customWidth="1"/>
    <col min="16139" max="16139" width="12.8984375" style="123" customWidth="1"/>
    <col min="16140" max="16140" width="10.09765625" style="123" customWidth="1"/>
    <col min="16141" max="16384" width="8.59765625" style="123"/>
  </cols>
  <sheetData>
    <row r="1" spans="1:17" x14ac:dyDescent="0.25">
      <c r="A1" s="117"/>
      <c r="H1" s="141"/>
    </row>
    <row r="2" spans="1:17" s="2" customFormat="1" ht="15.6" x14ac:dyDescent="0.3">
      <c r="A2" s="142" t="s">
        <v>211</v>
      </c>
      <c r="B2" s="148" t="s">
        <v>194</v>
      </c>
      <c r="C2" s="144"/>
      <c r="D2" s="144"/>
      <c r="E2" s="144"/>
      <c r="F2" s="144"/>
      <c r="G2" s="144"/>
      <c r="H2" s="144"/>
      <c r="I2" s="144"/>
      <c r="J2" s="144"/>
      <c r="K2" s="144"/>
      <c r="L2" s="144"/>
      <c r="M2" s="144"/>
      <c r="N2" s="144"/>
      <c r="O2" s="144"/>
      <c r="P2" s="144"/>
      <c r="Q2" s="144"/>
    </row>
    <row r="3" spans="1:17" s="2" customFormat="1" ht="15.6" x14ac:dyDescent="0.3">
      <c r="A3" s="144"/>
      <c r="B3" s="143"/>
      <c r="C3" s="144"/>
      <c r="D3" s="144"/>
      <c r="E3" s="144"/>
      <c r="F3" s="144"/>
      <c r="G3" s="144"/>
      <c r="H3" s="144"/>
      <c r="I3" s="144"/>
      <c r="J3" s="144"/>
      <c r="K3" s="144"/>
      <c r="L3" s="144"/>
      <c r="M3" s="144"/>
      <c r="N3" s="144"/>
      <c r="O3" s="144"/>
      <c r="P3" s="144"/>
      <c r="Q3" s="144"/>
    </row>
    <row r="4" spans="1:17" x14ac:dyDescent="0.25">
      <c r="A4" s="117" t="s">
        <v>38</v>
      </c>
      <c r="G4" s="139" t="s">
        <v>37</v>
      </c>
      <c r="H4" s="145">
        <f>100-H5</f>
        <v>100</v>
      </c>
    </row>
    <row r="5" spans="1:17" x14ac:dyDescent="0.25">
      <c r="A5" s="140"/>
      <c r="B5" s="38" t="s">
        <v>63</v>
      </c>
      <c r="G5" s="139" t="s">
        <v>39</v>
      </c>
      <c r="H5" s="99"/>
    </row>
    <row r="6" spans="1:17" x14ac:dyDescent="0.25">
      <c r="A6" s="117" t="s">
        <v>41</v>
      </c>
    </row>
    <row r="7" spans="1:17" x14ac:dyDescent="0.25">
      <c r="A7" s="117"/>
      <c r="B7" s="38"/>
      <c r="J7" s="138"/>
      <c r="K7" s="138"/>
      <c r="L7" s="138"/>
      <c r="M7" s="138"/>
    </row>
    <row r="8" spans="1:17" x14ac:dyDescent="0.25">
      <c r="A8" s="135"/>
      <c r="F8" s="136"/>
      <c r="G8" s="136"/>
      <c r="H8" s="136"/>
    </row>
    <row r="9" spans="1:17" x14ac:dyDescent="0.25">
      <c r="A9" s="135"/>
      <c r="F9" s="136"/>
      <c r="G9" s="136"/>
      <c r="H9" s="136"/>
    </row>
    <row r="10" spans="1:17" x14ac:dyDescent="0.25">
      <c r="A10" s="408" t="s">
        <v>42</v>
      </c>
      <c r="B10" s="408" t="s">
        <v>43</v>
      </c>
      <c r="C10" s="408" t="s">
        <v>44</v>
      </c>
      <c r="D10" s="408" t="s">
        <v>45</v>
      </c>
      <c r="E10" s="408" t="s">
        <v>46</v>
      </c>
      <c r="F10" s="408" t="s">
        <v>47</v>
      </c>
      <c r="G10" s="408" t="s">
        <v>48</v>
      </c>
      <c r="H10" s="408" t="s">
        <v>49</v>
      </c>
      <c r="I10" s="410" t="s">
        <v>107</v>
      </c>
      <c r="J10" s="410" t="s">
        <v>115</v>
      </c>
      <c r="K10" s="410" t="s">
        <v>116</v>
      </c>
      <c r="L10" s="412" t="s">
        <v>323</v>
      </c>
      <c r="M10" s="413"/>
      <c r="N10" s="410" t="s">
        <v>324</v>
      </c>
    </row>
    <row r="11" spans="1:17" s="137" customFormat="1" ht="92.4" x14ac:dyDescent="0.25">
      <c r="A11" s="409"/>
      <c r="B11" s="409"/>
      <c r="C11" s="409"/>
      <c r="D11" s="409"/>
      <c r="E11" s="409"/>
      <c r="F11" s="409"/>
      <c r="G11" s="409"/>
      <c r="H11" s="409"/>
      <c r="I11" s="411"/>
      <c r="J11" s="411"/>
      <c r="K11" s="411"/>
      <c r="L11" s="159" t="s">
        <v>321</v>
      </c>
      <c r="M11" s="158" t="s">
        <v>320</v>
      </c>
      <c r="N11" s="411"/>
    </row>
    <row r="12" spans="1:17" s="61" customFormat="1" ht="60.6" customHeight="1" x14ac:dyDescent="0.3">
      <c r="A12" s="58" t="s">
        <v>212</v>
      </c>
      <c r="B12" s="90" t="s">
        <v>181</v>
      </c>
      <c r="C12" s="269">
        <f>SUM(C13:C22)</f>
        <v>0</v>
      </c>
      <c r="D12" s="59"/>
      <c r="E12" s="269">
        <f>SUM(E13:E22)</f>
        <v>0</v>
      </c>
      <c r="F12" s="269">
        <f>SUM(F13:F22)</f>
        <v>0</v>
      </c>
      <c r="G12" s="269">
        <f>SUM(G13:G22)</f>
        <v>0</v>
      </c>
      <c r="H12" s="269">
        <f>SUM(H13:H22)</f>
        <v>0</v>
      </c>
      <c r="I12" s="59"/>
      <c r="J12" s="60"/>
      <c r="K12" s="60"/>
      <c r="L12" s="60"/>
      <c r="M12" s="60"/>
      <c r="N12" s="59"/>
    </row>
    <row r="13" spans="1:17" x14ac:dyDescent="0.25">
      <c r="A13" s="132" t="s">
        <v>213</v>
      </c>
      <c r="B13" s="17"/>
      <c r="C13" s="127">
        <f t="shared" ref="C13:C22" si="0">ROUND(F13/(1+D13/100), 2)</f>
        <v>0</v>
      </c>
      <c r="D13" s="36">
        <v>0</v>
      </c>
      <c r="E13" s="127">
        <f>F13-C13</f>
        <v>0</v>
      </c>
      <c r="F13" s="16"/>
      <c r="G13" s="275">
        <f>IF(Sąrašai!pvm_tipas=2,$C13,$F13)</f>
        <v>0</v>
      </c>
      <c r="H13" s="127">
        <f>ROUND(G13*H$5/100,2)</f>
        <v>0</v>
      </c>
      <c r="I13" s="57"/>
      <c r="J13" s="78"/>
      <c r="K13" s="57"/>
      <c r="L13" s="57"/>
      <c r="M13" s="57"/>
      <c r="N13" s="57"/>
    </row>
    <row r="14" spans="1:17" x14ac:dyDescent="0.25">
      <c r="A14" s="132" t="s">
        <v>214</v>
      </c>
      <c r="B14" s="17"/>
      <c r="C14" s="127">
        <f t="shared" si="0"/>
        <v>0</v>
      </c>
      <c r="D14" s="36"/>
      <c r="E14" s="127">
        <f t="shared" ref="E14:E22" si="1">F14-C14</f>
        <v>0</v>
      </c>
      <c r="F14" s="16"/>
      <c r="G14" s="275">
        <f>IF(Sąrašai!pvm_tipas=2,$C14,$F14)</f>
        <v>0</v>
      </c>
      <c r="H14" s="127">
        <f t="shared" ref="H14:H22" si="2">ROUND(G14*H$5/100,2)</f>
        <v>0</v>
      </c>
      <c r="I14" s="57"/>
      <c r="J14" s="78"/>
      <c r="K14" s="57"/>
      <c r="L14" s="57"/>
      <c r="M14" s="57"/>
      <c r="N14" s="57"/>
    </row>
    <row r="15" spans="1:17" x14ac:dyDescent="0.25">
      <c r="A15" s="132" t="s">
        <v>215</v>
      </c>
      <c r="B15" s="17"/>
      <c r="C15" s="127">
        <f t="shared" si="0"/>
        <v>0</v>
      </c>
      <c r="D15" s="36"/>
      <c r="E15" s="127">
        <f t="shared" si="1"/>
        <v>0</v>
      </c>
      <c r="F15" s="16"/>
      <c r="G15" s="275">
        <f>IF(Sąrašai!pvm_tipas=2,$C15,$F15)</f>
        <v>0</v>
      </c>
      <c r="H15" s="127">
        <f t="shared" si="2"/>
        <v>0</v>
      </c>
      <c r="I15" s="57"/>
      <c r="J15" s="78"/>
      <c r="K15" s="57"/>
      <c r="L15" s="57"/>
      <c r="M15" s="57"/>
      <c r="N15" s="57"/>
    </row>
    <row r="16" spans="1:17" x14ac:dyDescent="0.25">
      <c r="A16" s="132" t="s">
        <v>216</v>
      </c>
      <c r="B16" s="17"/>
      <c r="C16" s="127">
        <f t="shared" si="0"/>
        <v>0</v>
      </c>
      <c r="D16" s="36"/>
      <c r="E16" s="127">
        <f t="shared" si="1"/>
        <v>0</v>
      </c>
      <c r="F16" s="16"/>
      <c r="G16" s="275">
        <f>IF(Sąrašai!pvm_tipas=2,$C16,$F16)</f>
        <v>0</v>
      </c>
      <c r="H16" s="127">
        <f t="shared" si="2"/>
        <v>0</v>
      </c>
      <c r="I16" s="57"/>
      <c r="J16" s="78"/>
      <c r="K16" s="57"/>
      <c r="L16" s="57"/>
      <c r="M16" s="57"/>
      <c r="N16" s="57"/>
    </row>
    <row r="17" spans="1:14" x14ac:dyDescent="0.25">
      <c r="A17" s="132" t="s">
        <v>217</v>
      </c>
      <c r="B17" s="17"/>
      <c r="C17" s="127">
        <f t="shared" si="0"/>
        <v>0</v>
      </c>
      <c r="D17" s="36"/>
      <c r="E17" s="127">
        <f t="shared" si="1"/>
        <v>0</v>
      </c>
      <c r="F17" s="16"/>
      <c r="G17" s="275">
        <f>IF(Sąrašai!pvm_tipas=2,$C17,$F17)</f>
        <v>0</v>
      </c>
      <c r="H17" s="127">
        <f t="shared" si="2"/>
        <v>0</v>
      </c>
      <c r="I17" s="57"/>
      <c r="J17" s="78"/>
      <c r="K17" s="57"/>
      <c r="L17" s="57"/>
      <c r="M17" s="57"/>
      <c r="N17" s="57"/>
    </row>
    <row r="18" spans="1:14" x14ac:dyDescent="0.25">
      <c r="A18" s="132" t="s">
        <v>218</v>
      </c>
      <c r="B18" s="17"/>
      <c r="C18" s="127">
        <f t="shared" si="0"/>
        <v>0</v>
      </c>
      <c r="D18" s="36"/>
      <c r="E18" s="127">
        <f t="shared" si="1"/>
        <v>0</v>
      </c>
      <c r="F18" s="16"/>
      <c r="G18" s="275">
        <f>IF(Sąrašai!pvm_tipas=2,$C18,$F18)</f>
        <v>0</v>
      </c>
      <c r="H18" s="127">
        <f t="shared" si="2"/>
        <v>0</v>
      </c>
      <c r="I18" s="57"/>
      <c r="J18" s="78"/>
      <c r="K18" s="57"/>
      <c r="L18" s="57"/>
      <c r="M18" s="57"/>
      <c r="N18" s="57"/>
    </row>
    <row r="19" spans="1:14" x14ac:dyDescent="0.25">
      <c r="A19" s="132" t="s">
        <v>219</v>
      </c>
      <c r="B19" s="17"/>
      <c r="C19" s="127">
        <f t="shared" si="0"/>
        <v>0</v>
      </c>
      <c r="D19" s="36"/>
      <c r="E19" s="127">
        <f t="shared" si="1"/>
        <v>0</v>
      </c>
      <c r="F19" s="16"/>
      <c r="G19" s="275">
        <f>IF(Sąrašai!pvm_tipas=2,$C19,$F19)</f>
        <v>0</v>
      </c>
      <c r="H19" s="127">
        <f t="shared" si="2"/>
        <v>0</v>
      </c>
      <c r="I19" s="57"/>
      <c r="J19" s="78"/>
      <c r="K19" s="57"/>
      <c r="L19" s="57"/>
      <c r="M19" s="57"/>
      <c r="N19" s="57"/>
    </row>
    <row r="20" spans="1:14" x14ac:dyDescent="0.25">
      <c r="A20" s="132" t="s">
        <v>220</v>
      </c>
      <c r="B20" s="17"/>
      <c r="C20" s="127">
        <f t="shared" si="0"/>
        <v>0</v>
      </c>
      <c r="D20" s="36"/>
      <c r="E20" s="127">
        <f t="shared" si="1"/>
        <v>0</v>
      </c>
      <c r="F20" s="16"/>
      <c r="G20" s="275">
        <f>IF(Sąrašai!pvm_tipas=2,$C20,$F20)</f>
        <v>0</v>
      </c>
      <c r="H20" s="127">
        <f t="shared" si="2"/>
        <v>0</v>
      </c>
      <c r="I20" s="57"/>
      <c r="J20" s="78"/>
      <c r="K20" s="57"/>
      <c r="L20" s="57"/>
      <c r="M20" s="57"/>
      <c r="N20" s="57"/>
    </row>
    <row r="21" spans="1:14" x14ac:dyDescent="0.25">
      <c r="A21" s="132" t="s">
        <v>221</v>
      </c>
      <c r="B21" s="17"/>
      <c r="C21" s="127">
        <f t="shared" si="0"/>
        <v>0</v>
      </c>
      <c r="D21" s="36"/>
      <c r="E21" s="127">
        <f t="shared" si="1"/>
        <v>0</v>
      </c>
      <c r="F21" s="16"/>
      <c r="G21" s="275">
        <f>IF(Sąrašai!pvm_tipas=2,$C21,$F21)</f>
        <v>0</v>
      </c>
      <c r="H21" s="127">
        <f t="shared" si="2"/>
        <v>0</v>
      </c>
      <c r="I21" s="57"/>
      <c r="J21" s="78"/>
      <c r="K21" s="57"/>
      <c r="L21" s="57"/>
      <c r="M21" s="57"/>
      <c r="N21" s="57"/>
    </row>
    <row r="22" spans="1:14" x14ac:dyDescent="0.25">
      <c r="A22" s="132" t="s">
        <v>222</v>
      </c>
      <c r="B22" s="17"/>
      <c r="C22" s="127">
        <f t="shared" si="0"/>
        <v>0</v>
      </c>
      <c r="D22" s="36"/>
      <c r="E22" s="127">
        <f t="shared" si="1"/>
        <v>0</v>
      </c>
      <c r="F22" s="16"/>
      <c r="G22" s="275">
        <f>IF(Sąrašai!pvm_tipas=2,$C22,$F22)</f>
        <v>0</v>
      </c>
      <c r="H22" s="127">
        <f t="shared" si="2"/>
        <v>0</v>
      </c>
      <c r="I22" s="57"/>
      <c r="J22" s="78"/>
      <c r="K22" s="57"/>
      <c r="L22" s="57"/>
      <c r="M22" s="57"/>
      <c r="N22" s="57"/>
    </row>
    <row r="23" spans="1:14" s="134" customFormat="1" ht="28.8" x14ac:dyDescent="0.3">
      <c r="A23" s="114" t="s">
        <v>223</v>
      </c>
      <c r="B23" s="133" t="s">
        <v>180</v>
      </c>
      <c r="C23" s="271">
        <f>SUM(C24:C33)</f>
        <v>0</v>
      </c>
      <c r="D23" s="59"/>
      <c r="E23" s="271">
        <f>SUM(E24:E33)</f>
        <v>0</v>
      </c>
      <c r="F23" s="271">
        <f>SUM(F24:F33)</f>
        <v>0</v>
      </c>
      <c r="G23" s="273">
        <f t="shared" ref="G23:H23" si="3">SUM(G24:G33)</f>
        <v>0</v>
      </c>
      <c r="H23" s="273">
        <f t="shared" si="3"/>
        <v>0</v>
      </c>
      <c r="I23" s="116"/>
      <c r="J23" s="116"/>
      <c r="K23" s="116"/>
      <c r="L23" s="116"/>
      <c r="M23" s="116"/>
      <c r="N23" s="116"/>
    </row>
    <row r="24" spans="1:14" x14ac:dyDescent="0.25">
      <c r="A24" s="132" t="s">
        <v>224</v>
      </c>
      <c r="B24" s="17"/>
      <c r="C24" s="127">
        <f t="shared" ref="C24:C44" si="4">ROUND(F24/(1+D24/100), 2)</f>
        <v>0</v>
      </c>
      <c r="D24" s="36"/>
      <c r="E24" s="127">
        <f t="shared" ref="E24:E44" si="5">F24-C24</f>
        <v>0</v>
      </c>
      <c r="F24" s="16"/>
      <c r="G24" s="275">
        <f>IF(Sąrašai!pvm_tipas=2,$C24,$F24)</f>
        <v>0</v>
      </c>
      <c r="H24" s="127">
        <f>ROUND(G24*H$5/100,2)</f>
        <v>0</v>
      </c>
      <c r="I24" s="57"/>
      <c r="J24" s="78"/>
      <c r="K24" s="57"/>
      <c r="L24" s="57"/>
      <c r="M24" s="57"/>
      <c r="N24" s="57"/>
    </row>
    <row r="25" spans="1:14" x14ac:dyDescent="0.25">
      <c r="A25" s="132" t="s">
        <v>225</v>
      </c>
      <c r="B25" s="17"/>
      <c r="C25" s="127">
        <f t="shared" si="4"/>
        <v>0</v>
      </c>
      <c r="D25" s="36"/>
      <c r="E25" s="127">
        <f t="shared" si="5"/>
        <v>0</v>
      </c>
      <c r="F25" s="16"/>
      <c r="G25" s="275">
        <f>IF(Sąrašai!pvm_tipas=2,$C25,$F25)</f>
        <v>0</v>
      </c>
      <c r="H25" s="127">
        <f t="shared" ref="H25:H33" si="6">ROUND(G25*H$5/100,2)</f>
        <v>0</v>
      </c>
      <c r="I25" s="57"/>
      <c r="J25" s="78"/>
      <c r="K25" s="57"/>
      <c r="L25" s="57"/>
      <c r="M25" s="57"/>
      <c r="N25" s="57"/>
    </row>
    <row r="26" spans="1:14" x14ac:dyDescent="0.25">
      <c r="A26" s="132" t="s">
        <v>226</v>
      </c>
      <c r="B26" s="17"/>
      <c r="C26" s="127">
        <f t="shared" si="4"/>
        <v>0</v>
      </c>
      <c r="D26" s="36"/>
      <c r="E26" s="127">
        <f t="shared" si="5"/>
        <v>0</v>
      </c>
      <c r="F26" s="16"/>
      <c r="G26" s="275">
        <f>IF(Sąrašai!pvm_tipas=2,$C26,$F26)</f>
        <v>0</v>
      </c>
      <c r="H26" s="127">
        <f t="shared" si="6"/>
        <v>0</v>
      </c>
      <c r="I26" s="57"/>
      <c r="J26" s="78"/>
      <c r="K26" s="57"/>
      <c r="L26" s="57"/>
      <c r="M26" s="57"/>
      <c r="N26" s="57"/>
    </row>
    <row r="27" spans="1:14" x14ac:dyDescent="0.25">
      <c r="A27" s="132" t="s">
        <v>227</v>
      </c>
      <c r="B27" s="17"/>
      <c r="C27" s="127">
        <f t="shared" si="4"/>
        <v>0</v>
      </c>
      <c r="D27" s="36"/>
      <c r="E27" s="127">
        <f t="shared" si="5"/>
        <v>0</v>
      </c>
      <c r="F27" s="16"/>
      <c r="G27" s="275">
        <f>IF(Sąrašai!pvm_tipas=2,$C27,$F27)</f>
        <v>0</v>
      </c>
      <c r="H27" s="127">
        <f t="shared" si="6"/>
        <v>0</v>
      </c>
      <c r="I27" s="57"/>
      <c r="J27" s="78"/>
      <c r="K27" s="57"/>
      <c r="L27" s="57"/>
      <c r="M27" s="57"/>
      <c r="N27" s="57"/>
    </row>
    <row r="28" spans="1:14" x14ac:dyDescent="0.25">
      <c r="A28" s="132" t="s">
        <v>228</v>
      </c>
      <c r="B28" s="17"/>
      <c r="C28" s="127">
        <f t="shared" si="4"/>
        <v>0</v>
      </c>
      <c r="D28" s="36"/>
      <c r="E28" s="127">
        <f t="shared" si="5"/>
        <v>0</v>
      </c>
      <c r="F28" s="16"/>
      <c r="G28" s="275">
        <f>IF(Sąrašai!pvm_tipas=2,$C28,$F28)</f>
        <v>0</v>
      </c>
      <c r="H28" s="127">
        <f t="shared" si="6"/>
        <v>0</v>
      </c>
      <c r="I28" s="57"/>
      <c r="J28" s="78"/>
      <c r="K28" s="57"/>
      <c r="L28" s="57"/>
      <c r="M28" s="57"/>
      <c r="N28" s="57"/>
    </row>
    <row r="29" spans="1:14" x14ac:dyDescent="0.25">
      <c r="A29" s="132" t="s">
        <v>229</v>
      </c>
      <c r="B29" s="17"/>
      <c r="C29" s="127">
        <f t="shared" si="4"/>
        <v>0</v>
      </c>
      <c r="D29" s="36"/>
      <c r="E29" s="127">
        <f t="shared" si="5"/>
        <v>0</v>
      </c>
      <c r="F29" s="16"/>
      <c r="G29" s="275">
        <f>IF(Sąrašai!pvm_tipas=2,$C29,$F29)</f>
        <v>0</v>
      </c>
      <c r="H29" s="127">
        <f t="shared" si="6"/>
        <v>0</v>
      </c>
      <c r="I29" s="57"/>
      <c r="J29" s="78"/>
      <c r="K29" s="57"/>
      <c r="L29" s="57"/>
      <c r="M29" s="57"/>
      <c r="N29" s="57"/>
    </row>
    <row r="30" spans="1:14" x14ac:dyDescent="0.25">
      <c r="A30" s="132" t="s">
        <v>230</v>
      </c>
      <c r="B30" s="17"/>
      <c r="C30" s="127">
        <f t="shared" si="4"/>
        <v>0</v>
      </c>
      <c r="D30" s="36"/>
      <c r="E30" s="127">
        <f t="shared" si="5"/>
        <v>0</v>
      </c>
      <c r="F30" s="16"/>
      <c r="G30" s="275">
        <f>IF(Sąrašai!pvm_tipas=2,$C30,$F30)</f>
        <v>0</v>
      </c>
      <c r="H30" s="127">
        <f t="shared" si="6"/>
        <v>0</v>
      </c>
      <c r="I30" s="57"/>
      <c r="J30" s="78"/>
      <c r="K30" s="57"/>
      <c r="L30" s="57"/>
      <c r="M30" s="57"/>
      <c r="N30" s="57"/>
    </row>
    <row r="31" spans="1:14" x14ac:dyDescent="0.25">
      <c r="A31" s="132" t="s">
        <v>231</v>
      </c>
      <c r="B31" s="17"/>
      <c r="C31" s="127">
        <f t="shared" si="4"/>
        <v>0</v>
      </c>
      <c r="D31" s="36"/>
      <c r="E31" s="127">
        <f t="shared" si="5"/>
        <v>0</v>
      </c>
      <c r="F31" s="16"/>
      <c r="G31" s="275">
        <f>IF(Sąrašai!pvm_tipas=2,$C31,$F31)</f>
        <v>0</v>
      </c>
      <c r="H31" s="127">
        <f t="shared" si="6"/>
        <v>0</v>
      </c>
      <c r="I31" s="57"/>
      <c r="J31" s="78"/>
      <c r="K31" s="57"/>
      <c r="L31" s="57"/>
      <c r="M31" s="57"/>
      <c r="N31" s="57"/>
    </row>
    <row r="32" spans="1:14" x14ac:dyDescent="0.25">
      <c r="A32" s="132" t="s">
        <v>232</v>
      </c>
      <c r="B32" s="17"/>
      <c r="C32" s="127">
        <f t="shared" si="4"/>
        <v>0</v>
      </c>
      <c r="D32" s="36"/>
      <c r="E32" s="127">
        <f t="shared" si="5"/>
        <v>0</v>
      </c>
      <c r="F32" s="16"/>
      <c r="G32" s="275">
        <f>IF(Sąrašai!pvm_tipas=2,$C32,$F32)</f>
        <v>0</v>
      </c>
      <c r="H32" s="127">
        <f t="shared" si="6"/>
        <v>0</v>
      </c>
      <c r="I32" s="57"/>
      <c r="J32" s="78"/>
      <c r="K32" s="57"/>
      <c r="L32" s="57"/>
      <c r="M32" s="57"/>
      <c r="N32" s="57"/>
    </row>
    <row r="33" spans="1:14" x14ac:dyDescent="0.25">
      <c r="A33" s="132" t="s">
        <v>233</v>
      </c>
      <c r="B33" s="17"/>
      <c r="C33" s="127">
        <f t="shared" si="4"/>
        <v>0</v>
      </c>
      <c r="D33" s="36"/>
      <c r="E33" s="127">
        <f t="shared" si="5"/>
        <v>0</v>
      </c>
      <c r="F33" s="16"/>
      <c r="G33" s="275">
        <f>IF(Sąrašai!pvm_tipas=2,$C33,$F33)</f>
        <v>0</v>
      </c>
      <c r="H33" s="127">
        <f t="shared" si="6"/>
        <v>0</v>
      </c>
      <c r="I33" s="57"/>
      <c r="J33" s="78"/>
      <c r="K33" s="57"/>
      <c r="L33" s="57"/>
      <c r="M33" s="57"/>
      <c r="N33" s="57"/>
    </row>
    <row r="34" spans="1:14" s="134" customFormat="1" ht="43.2" x14ac:dyDescent="0.3">
      <c r="A34" s="114" t="s">
        <v>234</v>
      </c>
      <c r="B34" s="133" t="s">
        <v>529</v>
      </c>
      <c r="C34" s="271">
        <f>SUM(C35:C44)</f>
        <v>0</v>
      </c>
      <c r="D34" s="59"/>
      <c r="E34" s="271">
        <f>SUM(E35:E44)</f>
        <v>0</v>
      </c>
      <c r="F34" s="271">
        <f t="shared" ref="F34:H34" si="7">SUM(F35:F44)</f>
        <v>0</v>
      </c>
      <c r="G34" s="273">
        <f t="shared" si="7"/>
        <v>0</v>
      </c>
      <c r="H34" s="273">
        <f t="shared" si="7"/>
        <v>0</v>
      </c>
      <c r="I34" s="116"/>
      <c r="J34" s="116"/>
      <c r="K34" s="116"/>
      <c r="L34" s="116"/>
      <c r="M34" s="116"/>
      <c r="N34" s="116"/>
    </row>
    <row r="35" spans="1:14" x14ac:dyDescent="0.25">
      <c r="A35" s="132" t="s">
        <v>235</v>
      </c>
      <c r="B35" s="17"/>
      <c r="C35" s="127">
        <f t="shared" si="4"/>
        <v>0</v>
      </c>
      <c r="D35" s="36"/>
      <c r="E35" s="127">
        <f t="shared" si="5"/>
        <v>0</v>
      </c>
      <c r="F35" s="16"/>
      <c r="G35" s="275">
        <f>IF(Sąrašai!pvm_tipas=2,$C35,$F35)</f>
        <v>0</v>
      </c>
      <c r="H35" s="127">
        <f>ROUND(G35*H$5/100,2)</f>
        <v>0</v>
      </c>
      <c r="I35" s="57"/>
      <c r="J35" s="78"/>
      <c r="K35" s="57"/>
      <c r="L35" s="57"/>
      <c r="M35" s="57"/>
      <c r="N35" s="57"/>
    </row>
    <row r="36" spans="1:14" x14ac:dyDescent="0.25">
      <c r="A36" s="132" t="s">
        <v>236</v>
      </c>
      <c r="B36" s="17"/>
      <c r="C36" s="127">
        <f t="shared" si="4"/>
        <v>0</v>
      </c>
      <c r="D36" s="36"/>
      <c r="E36" s="127">
        <f t="shared" si="5"/>
        <v>0</v>
      </c>
      <c r="F36" s="16"/>
      <c r="G36" s="275">
        <f>IF(Sąrašai!pvm_tipas=2,$C36,$F36)</f>
        <v>0</v>
      </c>
      <c r="H36" s="127">
        <f t="shared" ref="H36:H42" si="8">ROUND(G36*H$5/100,2)</f>
        <v>0</v>
      </c>
      <c r="I36" s="57"/>
      <c r="J36" s="78"/>
      <c r="K36" s="57"/>
      <c r="L36" s="57"/>
      <c r="M36" s="57"/>
      <c r="N36" s="57"/>
    </row>
    <row r="37" spans="1:14" x14ac:dyDescent="0.25">
      <c r="A37" s="132" t="s">
        <v>237</v>
      </c>
      <c r="B37" s="17"/>
      <c r="C37" s="127">
        <f t="shared" si="4"/>
        <v>0</v>
      </c>
      <c r="D37" s="36"/>
      <c r="E37" s="127">
        <f t="shared" si="5"/>
        <v>0</v>
      </c>
      <c r="F37" s="16"/>
      <c r="G37" s="275">
        <f>IF(Sąrašai!pvm_tipas=2,$C37,$F37)</f>
        <v>0</v>
      </c>
      <c r="H37" s="127">
        <f t="shared" si="8"/>
        <v>0</v>
      </c>
      <c r="I37" s="57"/>
      <c r="J37" s="78"/>
      <c r="K37" s="57"/>
      <c r="L37" s="57"/>
      <c r="M37" s="57"/>
      <c r="N37" s="57"/>
    </row>
    <row r="38" spans="1:14" x14ac:dyDescent="0.25">
      <c r="A38" s="132" t="s">
        <v>238</v>
      </c>
      <c r="B38" s="17"/>
      <c r="C38" s="127">
        <f t="shared" si="4"/>
        <v>0</v>
      </c>
      <c r="D38" s="36"/>
      <c r="E38" s="127">
        <f t="shared" si="5"/>
        <v>0</v>
      </c>
      <c r="F38" s="16"/>
      <c r="G38" s="275">
        <f>IF(Sąrašai!pvm_tipas=2,$C38,$F38)</f>
        <v>0</v>
      </c>
      <c r="H38" s="127">
        <f t="shared" si="8"/>
        <v>0</v>
      </c>
      <c r="I38" s="57"/>
      <c r="J38" s="78"/>
      <c r="K38" s="57"/>
      <c r="L38" s="57"/>
      <c r="M38" s="57"/>
      <c r="N38" s="57"/>
    </row>
    <row r="39" spans="1:14" x14ac:dyDescent="0.25">
      <c r="A39" s="132" t="s">
        <v>239</v>
      </c>
      <c r="B39" s="17"/>
      <c r="C39" s="127">
        <f t="shared" si="4"/>
        <v>0</v>
      </c>
      <c r="D39" s="36"/>
      <c r="E39" s="127">
        <f t="shared" si="5"/>
        <v>0</v>
      </c>
      <c r="F39" s="16"/>
      <c r="G39" s="275">
        <f>IF(Sąrašai!pvm_tipas=2,$C39,$F39)</f>
        <v>0</v>
      </c>
      <c r="H39" s="127">
        <f t="shared" si="8"/>
        <v>0</v>
      </c>
      <c r="I39" s="57"/>
      <c r="J39" s="78"/>
      <c r="K39" s="57"/>
      <c r="L39" s="57"/>
      <c r="M39" s="57"/>
      <c r="N39" s="57"/>
    </row>
    <row r="40" spans="1:14" x14ac:dyDescent="0.25">
      <c r="A40" s="132" t="s">
        <v>240</v>
      </c>
      <c r="B40" s="17"/>
      <c r="C40" s="127">
        <f t="shared" si="4"/>
        <v>0</v>
      </c>
      <c r="D40" s="36"/>
      <c r="E40" s="127">
        <f t="shared" si="5"/>
        <v>0</v>
      </c>
      <c r="F40" s="16"/>
      <c r="G40" s="275">
        <f>IF(Sąrašai!pvm_tipas=2,$C40,$F40)</f>
        <v>0</v>
      </c>
      <c r="H40" s="127">
        <f t="shared" si="8"/>
        <v>0</v>
      </c>
      <c r="I40" s="57"/>
      <c r="J40" s="78"/>
      <c r="K40" s="57"/>
      <c r="L40" s="57"/>
      <c r="M40" s="57"/>
      <c r="N40" s="57"/>
    </row>
    <row r="41" spans="1:14" x14ac:dyDescent="0.25">
      <c r="A41" s="132" t="s">
        <v>241</v>
      </c>
      <c r="B41" s="17"/>
      <c r="C41" s="127">
        <f t="shared" si="4"/>
        <v>0</v>
      </c>
      <c r="D41" s="36"/>
      <c r="E41" s="127">
        <f t="shared" si="5"/>
        <v>0</v>
      </c>
      <c r="F41" s="16"/>
      <c r="G41" s="275">
        <f>IF(Sąrašai!pvm_tipas=2,$C41,$F41)</f>
        <v>0</v>
      </c>
      <c r="H41" s="127">
        <f t="shared" si="8"/>
        <v>0</v>
      </c>
      <c r="I41" s="57"/>
      <c r="J41" s="78"/>
      <c r="K41" s="57"/>
      <c r="L41" s="57"/>
      <c r="M41" s="57"/>
      <c r="N41" s="57"/>
    </row>
    <row r="42" spans="1:14" x14ac:dyDescent="0.25">
      <c r="A42" s="132" t="s">
        <v>242</v>
      </c>
      <c r="B42" s="17"/>
      <c r="C42" s="127">
        <f t="shared" si="4"/>
        <v>0</v>
      </c>
      <c r="D42" s="36"/>
      <c r="E42" s="127">
        <f t="shared" si="5"/>
        <v>0</v>
      </c>
      <c r="F42" s="16"/>
      <c r="G42" s="275">
        <f>IF(Sąrašai!pvm_tipas=2,$C42,$F42)</f>
        <v>0</v>
      </c>
      <c r="H42" s="127">
        <f t="shared" si="8"/>
        <v>0</v>
      </c>
      <c r="I42" s="57"/>
      <c r="J42" s="78"/>
      <c r="K42" s="57"/>
      <c r="L42" s="57"/>
      <c r="M42" s="57"/>
      <c r="N42" s="57"/>
    </row>
    <row r="43" spans="1:14" x14ac:dyDescent="0.25">
      <c r="A43" s="132" t="s">
        <v>243</v>
      </c>
      <c r="B43" s="17"/>
      <c r="C43" s="127">
        <f t="shared" si="4"/>
        <v>0</v>
      </c>
      <c r="D43" s="36"/>
      <c r="E43" s="127">
        <f t="shared" si="5"/>
        <v>0</v>
      </c>
      <c r="F43" s="16"/>
      <c r="G43" s="275">
        <f>IF(Sąrašai!pvm_tipas=2,$C43,$F43)</f>
        <v>0</v>
      </c>
      <c r="H43" s="127">
        <f t="shared" ref="H43:H44" si="9">ROUND(G43*H$5/100,2)</f>
        <v>0</v>
      </c>
      <c r="I43" s="57"/>
      <c r="J43" s="78"/>
      <c r="K43" s="57"/>
      <c r="L43" s="57"/>
      <c r="M43" s="57"/>
      <c r="N43" s="57"/>
    </row>
    <row r="44" spans="1:14" x14ac:dyDescent="0.25">
      <c r="A44" s="132" t="s">
        <v>244</v>
      </c>
      <c r="B44" s="17"/>
      <c r="C44" s="127">
        <f t="shared" si="4"/>
        <v>0</v>
      </c>
      <c r="D44" s="36"/>
      <c r="E44" s="127">
        <f t="shared" si="5"/>
        <v>0</v>
      </c>
      <c r="F44" s="16"/>
      <c r="G44" s="275">
        <f>IF(Sąrašai!pvm_tipas=2,$C44,$F44)</f>
        <v>0</v>
      </c>
      <c r="H44" s="127">
        <f t="shared" si="9"/>
        <v>0</v>
      </c>
      <c r="I44" s="57"/>
      <c r="J44" s="78"/>
      <c r="K44" s="57"/>
      <c r="L44" s="57"/>
      <c r="M44" s="57"/>
      <c r="N44" s="57"/>
    </row>
    <row r="45" spans="1:14" ht="14.4" x14ac:dyDescent="0.3">
      <c r="A45" s="114" t="s">
        <v>245</v>
      </c>
      <c r="B45" s="129" t="s">
        <v>56</v>
      </c>
      <c r="C45" s="270">
        <f>SUM(C46:C49)</f>
        <v>0</v>
      </c>
      <c r="D45" s="130"/>
      <c r="E45" s="270">
        <f t="shared" ref="E45:G45" si="10">SUM(E46:E49)</f>
        <v>0</v>
      </c>
      <c r="F45" s="270">
        <f t="shared" si="10"/>
        <v>0</v>
      </c>
      <c r="G45" s="276">
        <f t="shared" si="10"/>
        <v>0</v>
      </c>
      <c r="H45" s="270">
        <f>SUM(H46:H49)</f>
        <v>0</v>
      </c>
      <c r="I45" s="116"/>
      <c r="J45" s="116"/>
      <c r="K45" s="116"/>
      <c r="L45" s="116"/>
      <c r="M45" s="116"/>
      <c r="N45" s="116"/>
    </row>
    <row r="46" spans="1:14" x14ac:dyDescent="0.25">
      <c r="A46" s="131" t="s">
        <v>246</v>
      </c>
      <c r="B46" s="128" t="s">
        <v>57</v>
      </c>
      <c r="C46" s="127">
        <v>0</v>
      </c>
      <c r="D46" s="36"/>
      <c r="E46" s="127">
        <f>F46-C46</f>
        <v>0</v>
      </c>
      <c r="F46" s="16"/>
      <c r="G46" s="275">
        <f>IF(Sąrašai!pvm_tipas=2,$C46,$F46)</f>
        <v>0</v>
      </c>
      <c r="H46" s="127">
        <f>ROUND(G46*H$5/100,2)</f>
        <v>0</v>
      </c>
      <c r="I46" s="57"/>
      <c r="J46" s="78"/>
      <c r="K46" s="57"/>
      <c r="L46" s="57"/>
      <c r="M46" s="57"/>
      <c r="N46" s="57"/>
    </row>
    <row r="47" spans="1:14" x14ac:dyDescent="0.25">
      <c r="A47" s="131" t="s">
        <v>247</v>
      </c>
      <c r="B47" s="128" t="s">
        <v>66</v>
      </c>
      <c r="C47" s="127">
        <f>ROUND(F47/(1+D47/100), 2)</f>
        <v>0</v>
      </c>
      <c r="D47" s="36"/>
      <c r="E47" s="127">
        <f>F47-C47</f>
        <v>0</v>
      </c>
      <c r="F47" s="16"/>
      <c r="G47" s="275">
        <f>IF(Sąrašai!pvm_tipas=2,$C47,$F47)</f>
        <v>0</v>
      </c>
      <c r="H47" s="127">
        <f t="shared" ref="H47:H49" si="11">ROUND(G47*H$5/100,2)</f>
        <v>0</v>
      </c>
      <c r="I47" s="57"/>
      <c r="J47" s="78"/>
      <c r="K47" s="57"/>
      <c r="L47" s="57"/>
      <c r="M47" s="57"/>
      <c r="N47" s="57"/>
    </row>
    <row r="48" spans="1:14" x14ac:dyDescent="0.25">
      <c r="A48" s="131" t="s">
        <v>248</v>
      </c>
      <c r="B48" s="128" t="s">
        <v>58</v>
      </c>
      <c r="C48" s="127">
        <f>ROUND(F48/(1+D48/100), 2)</f>
        <v>0</v>
      </c>
      <c r="D48" s="36"/>
      <c r="E48" s="127">
        <f>F48-C48</f>
        <v>0</v>
      </c>
      <c r="F48" s="16"/>
      <c r="G48" s="275">
        <f>IF(Sąrašai!pvm_tipas=2,$C48,$F48)</f>
        <v>0</v>
      </c>
      <c r="H48" s="127">
        <f t="shared" si="11"/>
        <v>0</v>
      </c>
      <c r="I48" s="57"/>
      <c r="J48" s="78"/>
      <c r="K48" s="57"/>
      <c r="L48" s="57"/>
      <c r="M48" s="57"/>
      <c r="N48" s="57"/>
    </row>
    <row r="49" spans="1:20" x14ac:dyDescent="0.25">
      <c r="A49" s="131" t="s">
        <v>249</v>
      </c>
      <c r="B49" s="17"/>
      <c r="C49" s="127">
        <f>ROUND(F49/(1+D49/100), 2)</f>
        <v>0</v>
      </c>
      <c r="D49" s="36"/>
      <c r="E49" s="127">
        <f>F49-C49</f>
        <v>0</v>
      </c>
      <c r="F49" s="16"/>
      <c r="G49" s="275">
        <f>IF(Sąrašai!pvm_tipas=2,$C49,$F49)</f>
        <v>0</v>
      </c>
      <c r="H49" s="127">
        <f t="shared" si="11"/>
        <v>0</v>
      </c>
      <c r="I49" s="57"/>
      <c r="J49" s="78"/>
      <c r="K49" s="57"/>
      <c r="L49" s="57"/>
      <c r="M49" s="57"/>
      <c r="N49" s="57"/>
    </row>
    <row r="50" spans="1:20" s="117" customFormat="1" ht="37.35" customHeight="1" x14ac:dyDescent="0.3">
      <c r="A50" s="114" t="s">
        <v>250</v>
      </c>
      <c r="B50" s="151" t="s">
        <v>59</v>
      </c>
      <c r="C50" s="272">
        <f>SUM(C12,C23,C34,C45)</f>
        <v>0</v>
      </c>
      <c r="D50" s="150"/>
      <c r="E50" s="272">
        <f>SUM(E12,E23,E34,E45)</f>
        <v>0</v>
      </c>
      <c r="F50" s="272">
        <f>SUM(F12,F23,F34,F45)</f>
        <v>0</v>
      </c>
      <c r="G50" s="274">
        <f>SUM(G12,G23,G34,G45)</f>
        <v>0</v>
      </c>
      <c r="H50" s="272">
        <f>SUM(H12,H23,H34,H45)</f>
        <v>0</v>
      </c>
      <c r="I50" s="115"/>
      <c r="J50" s="116"/>
      <c r="K50" s="116"/>
      <c r="L50" s="116"/>
      <c r="M50" s="116"/>
      <c r="N50" s="115"/>
      <c r="Q50" s="126"/>
    </row>
    <row r="51" spans="1:20" s="117" customFormat="1" ht="14.4" x14ac:dyDescent="0.3">
      <c r="A51" s="118"/>
      <c r="B51" s="119"/>
      <c r="C51" s="120"/>
      <c r="D51" s="120"/>
      <c r="E51" s="120"/>
      <c r="F51" s="120"/>
      <c r="G51" s="120"/>
      <c r="H51" s="120"/>
      <c r="I51" s="121"/>
      <c r="J51" s="122"/>
      <c r="K51" s="122"/>
      <c r="L51" s="122"/>
      <c r="M51" s="122"/>
      <c r="N51" s="121"/>
    </row>
    <row r="52" spans="1:20" x14ac:dyDescent="0.25">
      <c r="B52" s="117" t="s">
        <v>60</v>
      </c>
    </row>
    <row r="53" spans="1:20" x14ac:dyDescent="0.25">
      <c r="B53" s="125" t="str">
        <f>IF(F50=0, "-", IF(OR(F45/(F50-F45)&gt;0.1, AND(C45&gt;1800, C23=0)), "Bendrųjų išlaidų suma turi būti ne daugiau kaip 10 proc. arba 1800 Eur be PVM", IF(OR(F45/(F50-F45)&gt;0.1, C45&gt;3000), "Bendrųjų išlaidų suma turi būti ne daugiau kaip 10 proc. arba 3000 Eur be PVM", "-")))</f>
        <v>-</v>
      </c>
    </row>
    <row r="54" spans="1:20" x14ac:dyDescent="0.25">
      <c r="B54" s="125" t="str">
        <f>IF(AND(F34&gt;0,F46&gt;0),"Bendrosios išlaidos, išskyrus viešinimo išlaidas, nėra tinkamos finansuoti","-")</f>
        <v>-</v>
      </c>
    </row>
    <row r="55" spans="1:20" x14ac:dyDescent="0.25">
      <c r="B55" s="125" t="e">
        <f>IF(AND(OR(F12&gt;0,F23&gt;0), Sąrašai!projekto_tipas=1), "Ilgalaikio turto įsigijimas negalimas", "-")</f>
        <v>#N/A</v>
      </c>
    </row>
    <row r="57" spans="1:20" x14ac:dyDescent="0.25">
      <c r="B57" s="125" t="e">
        <f>IF(AND(OR(F34&gt;0), Sąrašai!projekto_tipas=2), "Prekių ir priemonių, sunaudojamų projekto metu, įsigijimas negalimas", "-")</f>
        <v>#N/A</v>
      </c>
    </row>
    <row r="58" spans="1:20" x14ac:dyDescent="0.25">
      <c r="B58" s="125"/>
    </row>
    <row r="59" spans="1:20" x14ac:dyDescent="0.25">
      <c r="B59" s="125"/>
    </row>
    <row r="60" spans="1:20" x14ac:dyDescent="0.25">
      <c r="A60" s="155"/>
      <c r="B60" s="155"/>
      <c r="C60" s="155"/>
      <c r="D60" s="155"/>
      <c r="E60" s="155"/>
      <c r="F60" s="155"/>
      <c r="G60" s="155"/>
      <c r="H60" s="155"/>
      <c r="I60" s="155"/>
      <c r="J60" s="156"/>
      <c r="K60" s="156"/>
      <c r="L60" s="156"/>
      <c r="M60" s="156"/>
      <c r="N60" s="155"/>
      <c r="O60" s="155"/>
      <c r="P60" s="155"/>
      <c r="Q60" s="155"/>
      <c r="R60" s="155"/>
      <c r="S60" s="155"/>
      <c r="T60" s="155"/>
    </row>
    <row r="61" spans="1:20" x14ac:dyDescent="0.25">
      <c r="A61" s="155"/>
      <c r="B61" s="155"/>
      <c r="C61" s="155"/>
      <c r="D61" s="155"/>
      <c r="E61" s="155"/>
      <c r="F61" s="155"/>
      <c r="G61" s="155"/>
      <c r="H61" s="155"/>
      <c r="I61" s="155"/>
      <c r="J61" s="156"/>
      <c r="K61" s="156"/>
      <c r="L61" s="156"/>
      <c r="M61" s="156"/>
      <c r="N61" s="155"/>
      <c r="O61" s="155"/>
      <c r="P61" s="155"/>
      <c r="Q61" s="155"/>
      <c r="R61" s="155"/>
      <c r="S61" s="155"/>
      <c r="T61" s="155"/>
    </row>
    <row r="62" spans="1:20" x14ac:dyDescent="0.25">
      <c r="A62" s="155"/>
      <c r="B62" s="155"/>
      <c r="C62" s="155"/>
      <c r="D62" s="155"/>
      <c r="E62" s="155"/>
      <c r="F62" s="155"/>
      <c r="G62" s="155"/>
      <c r="H62" s="155"/>
      <c r="I62" s="155"/>
      <c r="J62" s="156"/>
      <c r="K62" s="156"/>
      <c r="L62" s="156"/>
      <c r="M62" s="156"/>
      <c r="N62" s="155"/>
      <c r="O62" s="155"/>
      <c r="P62" s="155"/>
      <c r="Q62" s="155"/>
      <c r="R62" s="155"/>
      <c r="S62" s="155"/>
      <c r="T62" s="155"/>
    </row>
    <row r="63" spans="1:20" x14ac:dyDescent="0.25">
      <c r="A63" s="155"/>
      <c r="B63" s="155"/>
      <c r="C63" s="155"/>
      <c r="D63" s="155"/>
      <c r="E63" s="155"/>
      <c r="F63" s="155"/>
      <c r="G63" s="155"/>
      <c r="H63" s="155"/>
      <c r="I63" s="155"/>
      <c r="J63" s="156"/>
      <c r="K63" s="156"/>
      <c r="L63" s="156"/>
      <c r="M63" s="156"/>
      <c r="N63" s="155"/>
      <c r="O63" s="155"/>
      <c r="P63" s="155"/>
      <c r="Q63" s="155"/>
      <c r="R63" s="155"/>
      <c r="S63" s="155"/>
      <c r="T63" s="155"/>
    </row>
    <row r="64" spans="1:20" x14ac:dyDescent="0.25">
      <c r="A64" s="157"/>
      <c r="B64" s="155"/>
      <c r="C64" s="155"/>
      <c r="D64" s="155"/>
      <c r="E64" s="155"/>
      <c r="F64" s="155"/>
      <c r="G64" s="155"/>
      <c r="H64" s="155"/>
      <c r="I64" s="155"/>
      <c r="J64" s="156"/>
      <c r="K64" s="156"/>
      <c r="L64" s="156"/>
      <c r="M64" s="156"/>
      <c r="N64" s="155"/>
      <c r="O64" s="155"/>
      <c r="P64" s="155"/>
      <c r="Q64" s="155"/>
      <c r="R64" s="155"/>
      <c r="S64" s="155"/>
      <c r="T64" s="155"/>
    </row>
  </sheetData>
  <sheetProtection algorithmName="SHA-512" hashValue="WZHbiB+C/Y5EM7fW3qNNSKh91S1Myz5VC2vNy2gA/Y0YtCYd91PhUQPsPrkNzgyPQ6EQMwQTL22Qbg47FBf7OQ==" saltValue="HbqtYehNDlN1L+l9EpzS6A==" spinCount="100000" sheet="1" objects="1" scenarios="1"/>
  <protectedRanges>
    <protectedRange sqref="B24:B44 B13:B22" name="Diapazonas1"/>
  </protectedRanges>
  <dataConsolidate/>
  <mergeCells count="13">
    <mergeCell ref="I10:I11"/>
    <mergeCell ref="J10:J11"/>
    <mergeCell ref="K10:K11"/>
    <mergeCell ref="N10:N11"/>
    <mergeCell ref="L10:M10"/>
    <mergeCell ref="F10:F11"/>
    <mergeCell ref="G10:G11"/>
    <mergeCell ref="H10:H11"/>
    <mergeCell ref="A10:A11"/>
    <mergeCell ref="B10:B11"/>
    <mergeCell ref="C10:C11"/>
    <mergeCell ref="D10:D11"/>
    <mergeCell ref="E10:E11"/>
  </mergeCells>
  <phoneticPr fontId="27" type="noConversion"/>
  <conditionalFormatting sqref="A45:H45">
    <cfRule type="expression" dxfId="0" priority="2" stopIfTrue="1">
      <formula>$F$45&gt;#REF!*15/100</formula>
    </cfRule>
  </conditionalFormatting>
  <dataValidations xWindow="1074" yWindow="501" count="4">
    <dataValidation allowBlank="1" showInputMessage="1" showErrorMessage="1" prompt="Paramos intensyvumas nurodytas Finansavimo sąlygų aprašo 1.13 punkte. Indėlis (prisidėjimas) = 100 - Paramos intensyvumas" sqref="H4" xr:uid="{00000000-0002-0000-0400-000000000000}"/>
    <dataValidation allowBlank="1" showInputMessage="1" showErrorMessage="1" prompt="Šiame stulpelyje pagrindžiamas kiekvienos įsigyjamos investicijos poreikis. Taip pat, pateikia nuoroda į šaltinį, kai pasirenkamas rinkos kainos pagrindimo būdas  &quot;Įkainiai&quot; " sqref="K10" xr:uid="{00000000-0002-0000-0400-000001000000}"/>
    <dataValidation allowBlank="1" showInputMessage="1" showErrorMessage="1" prompt="Pildoma, kai įsigyjamas ilgalaikis turtas" sqref="B12" xr:uid="{00000000-0002-0000-0400-000002000000}"/>
    <dataValidation allowBlank="1" showInputMessage="1" showErrorMessage="1" prompt="Nurodomas projekto intesyvumas procentais (įvedami tik skaičiai)" sqref="H5" xr:uid="{00000000-0002-0000-0400-000003000000}"/>
  </dataValidations>
  <pageMargins left="0.7" right="0.7" top="0.75" bottom="0.75" header="0" footer="0"/>
  <pageSetup paperSize="9" scale="63" orientation="portrait" r:id="rId1"/>
  <ignoredErrors>
    <ignoredError sqref="H4" unlockedFormula="1"/>
    <ignoredError sqref="C23 C34 C24 G23:H23 C45:F45 C35 G35 C46:C47 G47 C25 C26 C32 G24 C33 C43:C44 G46 C48:C49 F41 C42 E24 E25:F25 E26:F26 E32:F32 E33:F33 E35 E43:F44 E42:F42 E46:E47 E48:F49 G25 E23:F23 E34:F34 G45:H45 G33 G43:G44 G48:G49 G34:H34" formula="1"/>
  </ignoredErrors>
  <extLst>
    <ext xmlns:x14="http://schemas.microsoft.com/office/spreadsheetml/2009/9/main" uri="{CCE6A557-97BC-4b89-ADB6-D9C93CAAB3DF}">
      <x14:dataValidations xmlns:xm="http://schemas.microsoft.com/office/excel/2006/main" xWindow="1074" yWindow="501" count="4">
        <x14:dataValidation type="list" allowBlank="1" showInputMessage="1" showErrorMessage="1" prompt="Pasirenkama iš sąrašo vadovaujantis Taisyklėmis. Jei PVM tinkamas kompensuoti pasirenkama &quot;PVM tinkamos išlaidos&quot;, jei ne, &quot;PVM netinkamos išlaidos (verslas, PVM mokėtojas)&quot;" xr:uid="{00000000-0002-0000-0400-000004000000}">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00000000-0002-0000-0400-000005000000}">
          <x14:formula1>
            <xm:f>Sąrašai!$A$22:$A$23</xm:f>
          </x14:formula1>
          <xm:sqref>B7</xm:sqref>
        </x14:dataValidation>
        <x14:dataValidation type="list" allowBlank="1" showInputMessage="1" showErrorMessage="1" prompt="Pasirenkamas PVM tarifas" xr:uid="{00000000-0002-0000-0400-000006000000}">
          <x14:formula1>
            <xm:f>Sąrašai!$A$16:$A$19</xm:f>
          </x14:formula1>
          <xm:sqref>D24:D33 D46:D49 D35:D44 D14:D22 D13</xm:sqref>
        </x14:dataValidation>
        <x14:dataValidation type="list" allowBlank="1" showInputMessage="1" showErrorMessage="1" prompt="Pasirinkti iš sąrašo" xr:uid="{00000000-0002-0000-0400-000007000000}">
          <x14:formula1>
            <xm:f>Sąrašai!$A$30:$A$33</xm:f>
          </x14:formula1>
          <xm:sqref>J24:J33 J46:J49 J35:J44 J13:J22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dimension ref="A1:AC31"/>
  <sheetViews>
    <sheetView topLeftCell="A10" workbookViewId="0">
      <selection activeCell="K19" sqref="K19:L19"/>
    </sheetView>
  </sheetViews>
  <sheetFormatPr defaultColWidth="8.59765625" defaultRowHeight="13.8" x14ac:dyDescent="0.25"/>
  <cols>
    <col min="1" max="1" width="3.3984375" style="8" customWidth="1"/>
    <col min="2" max="8" width="8.59765625" style="8"/>
    <col min="9" max="9" width="13" style="8" customWidth="1"/>
    <col min="10" max="11" width="11.09765625" style="8" customWidth="1"/>
    <col min="12" max="12" width="37.59765625" style="8" customWidth="1"/>
    <col min="13" max="16" width="8.59765625" style="8"/>
    <col min="17" max="17" width="255.59765625" style="8" bestFit="1" customWidth="1"/>
    <col min="18" max="16384" width="8.59765625" style="8"/>
  </cols>
  <sheetData>
    <row r="1" spans="1:29" s="100" customFormat="1" ht="16.350000000000001" customHeight="1" x14ac:dyDescent="0.25">
      <c r="A1" s="435"/>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row>
    <row r="2" spans="1:29" s="100" customFormat="1" ht="16.350000000000001" customHeight="1" x14ac:dyDescent="0.25">
      <c r="A2" s="101" t="s">
        <v>251</v>
      </c>
      <c r="B2" s="101" t="s">
        <v>187</v>
      </c>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row>
    <row r="3" spans="1:29" s="102" customFormat="1" ht="55.35" customHeight="1" x14ac:dyDescent="0.3">
      <c r="A3" s="53" t="s">
        <v>112</v>
      </c>
      <c r="B3" s="365" t="s">
        <v>189</v>
      </c>
      <c r="C3" s="365"/>
      <c r="D3" s="365"/>
      <c r="E3" s="436">
        <f>'5l_FP'!F50</f>
        <v>0</v>
      </c>
      <c r="F3" s="436"/>
      <c r="G3" s="445" t="s">
        <v>17</v>
      </c>
      <c r="H3" s="446"/>
      <c r="I3" s="446"/>
      <c r="J3" s="447"/>
      <c r="K3" s="233"/>
      <c r="L3" s="56"/>
      <c r="M3" s="56"/>
      <c r="N3" s="56"/>
      <c r="O3" s="56"/>
      <c r="P3" s="56"/>
      <c r="Q3" s="56"/>
      <c r="R3" s="56"/>
      <c r="S3" s="56"/>
      <c r="T3" s="56"/>
      <c r="U3" s="56"/>
      <c r="V3" s="56"/>
      <c r="W3" s="56"/>
      <c r="X3" s="56"/>
      <c r="Y3" s="56"/>
      <c r="Z3" s="56"/>
      <c r="AA3" s="56"/>
      <c r="AB3" s="56"/>
    </row>
    <row r="4" spans="1:29" ht="33" customHeight="1" x14ac:dyDescent="0.3">
      <c r="A4" s="53" t="s">
        <v>113</v>
      </c>
      <c r="B4" s="437" t="s">
        <v>20</v>
      </c>
      <c r="C4" s="438"/>
      <c r="D4" s="439"/>
      <c r="E4" s="440">
        <f>'5l_FP'!H5</f>
        <v>0</v>
      </c>
      <c r="F4" s="441"/>
      <c r="G4" s="441"/>
      <c r="H4" s="441"/>
      <c r="I4" s="441"/>
      <c r="J4" s="442"/>
      <c r="K4" s="234"/>
      <c r="L4" s="52"/>
      <c r="M4" s="52"/>
      <c r="N4" s="52"/>
      <c r="O4" s="52"/>
      <c r="P4" s="52"/>
      <c r="Q4" s="52"/>
      <c r="R4" s="52"/>
      <c r="S4" s="52"/>
      <c r="T4" s="52"/>
      <c r="U4" s="52"/>
      <c r="V4" s="52"/>
      <c r="W4" s="52"/>
      <c r="X4" s="52"/>
      <c r="Y4" s="52"/>
      <c r="Z4" s="52"/>
      <c r="AA4" s="52"/>
      <c r="AB4" s="52"/>
    </row>
    <row r="5" spans="1:29" ht="59.4" customHeight="1" x14ac:dyDescent="0.3">
      <c r="A5" s="53" t="s">
        <v>151</v>
      </c>
      <c r="B5" s="361" t="s">
        <v>530</v>
      </c>
      <c r="C5" s="362"/>
      <c r="D5" s="363"/>
      <c r="E5" s="443">
        <f>'5l_FP'!H50</f>
        <v>0</v>
      </c>
      <c r="F5" s="444"/>
      <c r="G5" s="445" t="s">
        <v>106</v>
      </c>
      <c r="H5" s="446"/>
      <c r="I5" s="446"/>
      <c r="J5" s="447"/>
      <c r="K5" s="233"/>
      <c r="L5" s="52"/>
      <c r="M5" s="52"/>
      <c r="N5" s="52"/>
      <c r="O5" s="52"/>
      <c r="P5" s="52"/>
      <c r="Q5" s="52"/>
      <c r="R5" s="52"/>
      <c r="S5" s="52"/>
      <c r="T5" s="52"/>
      <c r="U5" s="52"/>
      <c r="V5" s="52"/>
      <c r="W5" s="52"/>
      <c r="X5" s="52"/>
      <c r="Y5" s="52"/>
      <c r="Z5" s="52"/>
      <c r="AA5" s="52"/>
      <c r="AB5" s="52"/>
    </row>
    <row r="6" spans="1:29" ht="63.6" customHeight="1" x14ac:dyDescent="0.3">
      <c r="A6" s="417" t="s">
        <v>152</v>
      </c>
      <c r="B6" s="418" t="s">
        <v>531</v>
      </c>
      <c r="C6" s="418"/>
      <c r="D6" s="418"/>
      <c r="E6" s="103" t="s">
        <v>24</v>
      </c>
      <c r="F6" s="419" t="s">
        <v>22</v>
      </c>
      <c r="G6" s="419"/>
      <c r="H6" s="419"/>
      <c r="I6" s="419"/>
      <c r="J6" s="104" t="s">
        <v>23</v>
      </c>
      <c r="K6" s="426" t="s">
        <v>404</v>
      </c>
      <c r="L6" s="427"/>
      <c r="M6" s="52"/>
      <c r="N6" s="52"/>
      <c r="O6" s="52"/>
      <c r="P6" s="52"/>
      <c r="Q6" s="217"/>
      <c r="R6" s="52"/>
      <c r="S6" s="52"/>
      <c r="T6" s="52"/>
      <c r="U6" s="52"/>
      <c r="V6" s="52"/>
      <c r="W6" s="52"/>
      <c r="X6" s="52"/>
      <c r="Y6" s="52"/>
      <c r="Z6" s="52"/>
      <c r="AA6" s="52"/>
      <c r="AB6" s="52"/>
    </row>
    <row r="7" spans="1:29" ht="45.75" customHeight="1" x14ac:dyDescent="0.3">
      <c r="A7" s="417"/>
      <c r="B7" s="418"/>
      <c r="C7" s="418"/>
      <c r="D7" s="418"/>
      <c r="E7" s="50"/>
      <c r="F7" s="372" t="s">
        <v>588</v>
      </c>
      <c r="G7" s="373"/>
      <c r="H7" s="373"/>
      <c r="I7" s="374"/>
      <c r="J7" s="89"/>
      <c r="K7" s="428" t="s">
        <v>490</v>
      </c>
      <c r="L7" s="429"/>
      <c r="M7" s="56"/>
      <c r="N7" s="56"/>
      <c r="O7" s="56"/>
      <c r="P7" s="56"/>
      <c r="Q7" s="218"/>
      <c r="R7" s="56"/>
      <c r="S7" s="56"/>
      <c r="T7" s="56"/>
      <c r="U7" s="56"/>
      <c r="V7" s="56"/>
      <c r="W7" s="56"/>
      <c r="X7" s="56"/>
      <c r="Y7" s="56"/>
      <c r="Z7" s="56"/>
      <c r="AA7" s="56"/>
      <c r="AB7" s="56"/>
    </row>
    <row r="8" spans="1:29" ht="15.6" x14ac:dyDescent="0.3">
      <c r="A8" s="417"/>
      <c r="B8" s="418"/>
      <c r="C8" s="418"/>
      <c r="D8" s="418"/>
      <c r="E8" s="457"/>
      <c r="F8" s="448" t="s">
        <v>409</v>
      </c>
      <c r="G8" s="449"/>
      <c r="H8" s="449"/>
      <c r="I8" s="450"/>
      <c r="J8" s="432"/>
      <c r="K8" s="430" t="s">
        <v>402</v>
      </c>
      <c r="L8" s="431"/>
      <c r="M8" s="56"/>
      <c r="N8" s="56"/>
      <c r="O8" s="56"/>
      <c r="P8" s="56"/>
      <c r="Q8" s="218"/>
      <c r="R8" s="56"/>
      <c r="S8" s="56"/>
      <c r="T8" s="56"/>
      <c r="U8" s="56"/>
      <c r="V8" s="56"/>
      <c r="W8" s="56"/>
      <c r="X8" s="56"/>
      <c r="Y8" s="56"/>
      <c r="Z8" s="56"/>
      <c r="AA8" s="56"/>
      <c r="AB8" s="56"/>
    </row>
    <row r="9" spans="1:29" ht="15.6" x14ac:dyDescent="0.3">
      <c r="A9" s="417"/>
      <c r="B9" s="418"/>
      <c r="C9" s="418"/>
      <c r="D9" s="418"/>
      <c r="E9" s="458"/>
      <c r="F9" s="451"/>
      <c r="G9" s="452"/>
      <c r="H9" s="452"/>
      <c r="I9" s="453"/>
      <c r="J9" s="433"/>
      <c r="K9" s="235" t="b">
        <v>0</v>
      </c>
      <c r="L9" s="236" t="s">
        <v>403</v>
      </c>
      <c r="M9" s="56"/>
      <c r="N9" s="56"/>
      <c r="O9" s="56"/>
      <c r="P9" s="56"/>
      <c r="Q9" s="218"/>
      <c r="R9" s="56"/>
      <c r="S9" s="56"/>
      <c r="T9" s="56"/>
      <c r="U9" s="56"/>
      <c r="V9" s="56"/>
      <c r="W9" s="56"/>
      <c r="X9" s="56"/>
      <c r="Y9" s="56"/>
      <c r="Z9" s="56"/>
      <c r="AA9" s="56"/>
      <c r="AB9" s="56"/>
    </row>
    <row r="10" spans="1:29" ht="15.6" x14ac:dyDescent="0.3">
      <c r="A10" s="417"/>
      <c r="B10" s="418"/>
      <c r="C10" s="418"/>
      <c r="D10" s="418"/>
      <c r="E10" s="458"/>
      <c r="F10" s="451"/>
      <c r="G10" s="452"/>
      <c r="H10" s="452"/>
      <c r="I10" s="453"/>
      <c r="J10" s="433"/>
      <c r="K10" s="235" t="b">
        <v>0</v>
      </c>
      <c r="L10" s="236" t="s">
        <v>452</v>
      </c>
      <c r="M10" s="56"/>
      <c r="N10" s="56"/>
      <c r="O10" s="56"/>
      <c r="P10" s="56"/>
      <c r="Q10" s="218"/>
      <c r="R10" s="56"/>
      <c r="S10" s="56"/>
      <c r="T10" s="56"/>
      <c r="U10" s="56"/>
      <c r="V10" s="56"/>
      <c r="W10" s="56"/>
      <c r="X10" s="56"/>
      <c r="Y10" s="56"/>
      <c r="Z10" s="56"/>
      <c r="AA10" s="56"/>
      <c r="AB10" s="56"/>
    </row>
    <row r="11" spans="1:29" ht="15.6" x14ac:dyDescent="0.3">
      <c r="A11" s="417"/>
      <c r="B11" s="418"/>
      <c r="C11" s="418"/>
      <c r="D11" s="418"/>
      <c r="E11" s="459"/>
      <c r="F11" s="454"/>
      <c r="G11" s="455"/>
      <c r="H11" s="455"/>
      <c r="I11" s="456"/>
      <c r="J11" s="434"/>
      <c r="K11" s="235" t="b">
        <v>0</v>
      </c>
      <c r="L11" s="236" t="s">
        <v>406</v>
      </c>
      <c r="M11" s="56"/>
      <c r="N11" s="56"/>
      <c r="O11" s="56"/>
      <c r="P11" s="56"/>
      <c r="Q11" s="218"/>
      <c r="R11" s="56"/>
      <c r="S11" s="56"/>
      <c r="T11" s="56"/>
      <c r="U11" s="56"/>
      <c r="V11" s="56"/>
      <c r="W11" s="56"/>
      <c r="X11" s="56"/>
      <c r="Y11" s="56"/>
      <c r="Z11" s="56"/>
      <c r="AA11" s="56"/>
      <c r="AB11" s="56"/>
    </row>
    <row r="12" spans="1:29" ht="15.6" x14ac:dyDescent="0.3">
      <c r="A12" s="417"/>
      <c r="B12" s="418"/>
      <c r="C12" s="418"/>
      <c r="D12" s="418"/>
      <c r="E12" s="457"/>
      <c r="F12" s="448" t="s">
        <v>348</v>
      </c>
      <c r="G12" s="449"/>
      <c r="H12" s="449"/>
      <c r="I12" s="450"/>
      <c r="J12" s="432"/>
      <c r="K12" s="430" t="s">
        <v>405</v>
      </c>
      <c r="L12" s="431"/>
      <c r="M12" s="56"/>
      <c r="N12" s="56"/>
      <c r="O12" s="56"/>
      <c r="P12" s="56"/>
      <c r="Q12" s="218"/>
      <c r="R12" s="56"/>
      <c r="S12" s="56"/>
      <c r="T12" s="56"/>
      <c r="U12" s="56"/>
      <c r="V12" s="56"/>
      <c r="W12" s="56"/>
      <c r="X12" s="56"/>
      <c r="Y12" s="56"/>
      <c r="Z12" s="56"/>
      <c r="AA12" s="56"/>
      <c r="AB12" s="56"/>
    </row>
    <row r="13" spans="1:29" ht="15.6" x14ac:dyDescent="0.3">
      <c r="A13" s="417"/>
      <c r="B13" s="418"/>
      <c r="C13" s="418"/>
      <c r="D13" s="418"/>
      <c r="E13" s="458"/>
      <c r="F13" s="451"/>
      <c r="G13" s="452"/>
      <c r="H13" s="452"/>
      <c r="I13" s="453"/>
      <c r="J13" s="433"/>
      <c r="K13" s="235" t="b">
        <v>0</v>
      </c>
      <c r="L13" s="236" t="s">
        <v>403</v>
      </c>
      <c r="M13" s="56"/>
      <c r="N13" s="56"/>
      <c r="O13" s="56"/>
      <c r="P13" s="56"/>
      <c r="Q13" s="218"/>
      <c r="R13" s="56"/>
      <c r="S13" s="56"/>
      <c r="T13" s="56"/>
      <c r="U13" s="56"/>
      <c r="V13" s="56"/>
      <c r="W13" s="56"/>
      <c r="X13" s="56"/>
      <c r="Y13" s="56"/>
      <c r="Z13" s="56"/>
      <c r="AA13" s="56"/>
      <c r="AB13" s="56"/>
    </row>
    <row r="14" spans="1:29" ht="15.6" x14ac:dyDescent="0.3">
      <c r="A14" s="417"/>
      <c r="B14" s="418"/>
      <c r="C14" s="418"/>
      <c r="D14" s="418"/>
      <c r="E14" s="458"/>
      <c r="F14" s="451"/>
      <c r="G14" s="452"/>
      <c r="H14" s="452"/>
      <c r="I14" s="453"/>
      <c r="J14" s="433"/>
      <c r="K14" s="235" t="b">
        <v>0</v>
      </c>
      <c r="L14" s="236" t="s">
        <v>452</v>
      </c>
      <c r="M14" s="56"/>
      <c r="N14" s="56"/>
      <c r="O14" s="56"/>
      <c r="P14" s="56"/>
      <c r="Q14" s="218"/>
      <c r="R14" s="56"/>
      <c r="S14" s="56"/>
      <c r="T14" s="56"/>
      <c r="U14" s="56"/>
      <c r="V14" s="56"/>
      <c r="W14" s="56"/>
      <c r="X14" s="56"/>
      <c r="Y14" s="56"/>
      <c r="Z14" s="56"/>
      <c r="AA14" s="56"/>
      <c r="AB14" s="56"/>
    </row>
    <row r="15" spans="1:29" ht="15.6" x14ac:dyDescent="0.3">
      <c r="A15" s="417"/>
      <c r="B15" s="418"/>
      <c r="C15" s="418"/>
      <c r="D15" s="418"/>
      <c r="E15" s="459"/>
      <c r="F15" s="454"/>
      <c r="G15" s="455"/>
      <c r="H15" s="455"/>
      <c r="I15" s="456"/>
      <c r="J15" s="434"/>
      <c r="K15" s="235" t="b">
        <v>0</v>
      </c>
      <c r="L15" s="232" t="s">
        <v>618</v>
      </c>
      <c r="M15" s="56"/>
      <c r="N15" s="56"/>
      <c r="O15" s="56"/>
      <c r="P15" s="56"/>
      <c r="Q15" s="218"/>
      <c r="R15" s="56"/>
      <c r="S15" s="56"/>
      <c r="T15" s="56"/>
      <c r="U15" s="56"/>
      <c r="V15" s="56"/>
      <c r="W15" s="56"/>
      <c r="X15" s="56"/>
      <c r="Y15" s="56"/>
      <c r="Z15" s="56"/>
      <c r="AA15" s="56"/>
      <c r="AB15" s="56"/>
    </row>
    <row r="16" spans="1:29" ht="36.75" customHeight="1" x14ac:dyDescent="0.3">
      <c r="A16" s="417"/>
      <c r="B16" s="418"/>
      <c r="C16" s="418"/>
      <c r="D16" s="418"/>
      <c r="E16" s="50"/>
      <c r="F16" s="420" t="s">
        <v>617</v>
      </c>
      <c r="G16" s="421"/>
      <c r="H16" s="421"/>
      <c r="I16" s="422"/>
      <c r="J16" s="89"/>
      <c r="K16" s="460" t="s">
        <v>491</v>
      </c>
      <c r="L16" s="461"/>
      <c r="M16" s="56"/>
      <c r="N16" s="56"/>
      <c r="O16" s="56"/>
      <c r="P16" s="56"/>
      <c r="Q16" s="218"/>
      <c r="R16" s="56"/>
      <c r="S16" s="56"/>
      <c r="T16" s="56"/>
      <c r="U16" s="56"/>
      <c r="V16" s="56"/>
      <c r="W16" s="56"/>
      <c r="X16" s="56"/>
      <c r="Y16" s="56"/>
      <c r="Z16" s="56"/>
      <c r="AA16" s="56"/>
      <c r="AB16" s="56"/>
    </row>
    <row r="17" spans="1:28" ht="79.5" customHeight="1" x14ac:dyDescent="0.3">
      <c r="A17" s="417"/>
      <c r="B17" s="418"/>
      <c r="C17" s="418"/>
      <c r="D17" s="418"/>
      <c r="E17" s="237"/>
      <c r="F17" s="464" t="s">
        <v>532</v>
      </c>
      <c r="G17" s="465"/>
      <c r="H17" s="465"/>
      <c r="I17" s="466"/>
      <c r="J17" s="89"/>
      <c r="K17" s="460" t="s">
        <v>407</v>
      </c>
      <c r="L17" s="461"/>
      <c r="M17" s="56"/>
      <c r="N17" s="56"/>
      <c r="O17" s="56"/>
      <c r="P17" s="56"/>
      <c r="Q17" s="218"/>
      <c r="R17" s="56"/>
      <c r="S17" s="56"/>
      <c r="T17" s="56"/>
      <c r="U17" s="56"/>
      <c r="V17" s="56"/>
      <c r="W17" s="56"/>
      <c r="X17" s="56"/>
      <c r="Y17" s="56"/>
      <c r="Z17" s="56"/>
      <c r="AA17" s="56"/>
      <c r="AB17" s="56"/>
    </row>
    <row r="18" spans="1:28" ht="81" customHeight="1" x14ac:dyDescent="0.3">
      <c r="A18" s="417"/>
      <c r="B18" s="418"/>
      <c r="C18" s="418"/>
      <c r="D18" s="418"/>
      <c r="E18" s="237"/>
      <c r="F18" s="464" t="s">
        <v>533</v>
      </c>
      <c r="G18" s="465"/>
      <c r="H18" s="465"/>
      <c r="I18" s="466"/>
      <c r="J18" s="89"/>
      <c r="K18" s="460" t="s">
        <v>408</v>
      </c>
      <c r="L18" s="461"/>
      <c r="M18" s="56"/>
      <c r="N18" s="56"/>
      <c r="O18" s="56"/>
      <c r="P18" s="56"/>
      <c r="Q18" s="218"/>
      <c r="R18" s="56"/>
      <c r="S18" s="56"/>
      <c r="T18" s="56"/>
      <c r="U18" s="56"/>
      <c r="V18" s="56"/>
      <c r="W18" s="56"/>
      <c r="X18" s="56"/>
      <c r="Y18" s="56"/>
      <c r="Z18" s="56"/>
      <c r="AA18" s="56"/>
      <c r="AB18" s="56"/>
    </row>
    <row r="19" spans="1:28" ht="91.5" customHeight="1" x14ac:dyDescent="0.3">
      <c r="A19" s="417"/>
      <c r="B19" s="418"/>
      <c r="C19" s="418"/>
      <c r="D19" s="418"/>
      <c r="E19" s="239"/>
      <c r="F19" s="420" t="s">
        <v>619</v>
      </c>
      <c r="G19" s="421"/>
      <c r="H19" s="421"/>
      <c r="I19" s="422"/>
      <c r="J19" s="89"/>
      <c r="K19" s="467" t="s">
        <v>620</v>
      </c>
      <c r="L19" s="468"/>
      <c r="M19" s="56"/>
      <c r="N19" s="56"/>
      <c r="O19" s="56"/>
      <c r="P19" s="56"/>
      <c r="Q19" s="218"/>
      <c r="R19" s="56"/>
      <c r="S19" s="56"/>
      <c r="T19" s="56"/>
      <c r="U19" s="56"/>
      <c r="V19" s="56"/>
      <c r="W19" s="56"/>
      <c r="X19" s="56"/>
      <c r="Y19" s="56"/>
      <c r="Z19" s="56"/>
      <c r="AA19" s="56"/>
      <c r="AB19" s="56"/>
    </row>
    <row r="20" spans="1:28" ht="15.6" customHeight="1" x14ac:dyDescent="0.3">
      <c r="A20" s="417"/>
      <c r="B20" s="418"/>
      <c r="C20" s="418"/>
      <c r="D20" s="418"/>
      <c r="E20" s="423" t="s">
        <v>25</v>
      </c>
      <c r="F20" s="424"/>
      <c r="G20" s="424"/>
      <c r="H20" s="424"/>
      <c r="I20" s="425">
        <f>SUM(J7:J19)</f>
        <v>0</v>
      </c>
      <c r="J20" s="425"/>
      <c r="K20" s="462"/>
      <c r="L20" s="463"/>
      <c r="M20" s="52"/>
      <c r="N20" s="52"/>
      <c r="O20" s="52"/>
      <c r="P20" s="52"/>
      <c r="Q20" s="52"/>
      <c r="R20" s="52"/>
      <c r="S20" s="52"/>
      <c r="T20" s="52"/>
      <c r="U20" s="52"/>
      <c r="V20" s="52"/>
      <c r="W20" s="52"/>
      <c r="X20" s="52"/>
      <c r="Y20" s="52"/>
      <c r="Z20" s="52"/>
      <c r="AA20" s="52"/>
      <c r="AB20" s="52"/>
    </row>
    <row r="21" spans="1:28" ht="15.6" customHeight="1" x14ac:dyDescent="0.3">
      <c r="A21" s="53" t="s">
        <v>153</v>
      </c>
      <c r="B21" s="361" t="s">
        <v>87</v>
      </c>
      <c r="C21" s="362"/>
      <c r="D21" s="363"/>
      <c r="E21" s="414"/>
      <c r="F21" s="415"/>
      <c r="G21" s="415"/>
      <c r="H21" s="415"/>
      <c r="I21" s="415"/>
      <c r="J21" s="416"/>
      <c r="K21" s="414"/>
      <c r="L21" s="416"/>
      <c r="M21" s="56"/>
      <c r="N21" s="56"/>
      <c r="O21" s="56"/>
      <c r="P21" s="56"/>
      <c r="Q21" s="56"/>
      <c r="R21" s="56"/>
      <c r="S21" s="56"/>
      <c r="T21" s="56"/>
      <c r="U21" s="56"/>
      <c r="V21" s="56"/>
      <c r="W21" s="56"/>
      <c r="X21" s="56"/>
      <c r="Y21" s="56"/>
      <c r="Z21" s="56"/>
      <c r="AA21" s="56"/>
      <c r="AB21" s="56"/>
    </row>
    <row r="22" spans="1:28" s="100" customFormat="1" x14ac:dyDescent="0.25"/>
    <row r="23" spans="1:28" s="100" customFormat="1" x14ac:dyDescent="0.25"/>
    <row r="24" spans="1:28" s="100" customFormat="1" x14ac:dyDescent="0.25"/>
    <row r="25" spans="1:28" s="100" customFormat="1" x14ac:dyDescent="0.25"/>
    <row r="26" spans="1:28" s="100" customFormat="1" x14ac:dyDescent="0.25"/>
    <row r="27" spans="1:28" s="100" customFormat="1" x14ac:dyDescent="0.25"/>
    <row r="28" spans="1:28" s="100" customFormat="1" x14ac:dyDescent="0.25"/>
    <row r="29" spans="1:28" s="100" customFormat="1" x14ac:dyDescent="0.25"/>
    <row r="30" spans="1:28" s="100" customFormat="1" x14ac:dyDescent="0.25"/>
    <row r="31" spans="1:28" s="100" customFormat="1" x14ac:dyDescent="0.25"/>
  </sheetData>
  <mergeCells count="37">
    <mergeCell ref="K20:L20"/>
    <mergeCell ref="K21:L21"/>
    <mergeCell ref="F17:I17"/>
    <mergeCell ref="F18:I18"/>
    <mergeCell ref="K17:L17"/>
    <mergeCell ref="K18:L18"/>
    <mergeCell ref="K19:L19"/>
    <mergeCell ref="F19:I19"/>
    <mergeCell ref="K12:L12"/>
    <mergeCell ref="F12:I15"/>
    <mergeCell ref="E12:E15"/>
    <mergeCell ref="J12:J15"/>
    <mergeCell ref="K16:L16"/>
    <mergeCell ref="K6:L6"/>
    <mergeCell ref="K7:L7"/>
    <mergeCell ref="K8:L8"/>
    <mergeCell ref="J8:J11"/>
    <mergeCell ref="A1:AC1"/>
    <mergeCell ref="B3:D3"/>
    <mergeCell ref="E3:F3"/>
    <mergeCell ref="B4:D4"/>
    <mergeCell ref="E4:J4"/>
    <mergeCell ref="B5:D5"/>
    <mergeCell ref="E5:F5"/>
    <mergeCell ref="G3:J3"/>
    <mergeCell ref="G5:J5"/>
    <mergeCell ref="F8:I11"/>
    <mergeCell ref="E8:E11"/>
    <mergeCell ref="B21:D21"/>
    <mergeCell ref="E21:J21"/>
    <mergeCell ref="A6:A20"/>
    <mergeCell ref="B6:D20"/>
    <mergeCell ref="F6:I6"/>
    <mergeCell ref="F7:I7"/>
    <mergeCell ref="F16:I16"/>
    <mergeCell ref="E20:H20"/>
    <mergeCell ref="I20:J20"/>
  </mergeCells>
  <phoneticPr fontId="27" type="noConversion"/>
  <dataValidations xWindow="271" yWindow="460" count="4">
    <dataValidation allowBlank="1" showInputMessage="1" showErrorMessage="1" prompt="Nurodoma bendra projekto suma be PVM arba su PVM, jeigu PVM yra tinkamas finansuoti pagal Taisykles" sqref="E3:F3" xr:uid="{00000000-0002-0000-0500-000000000000}"/>
    <dataValidation allowBlank="1" showInputMessage="1" showErrorMessage="1" prompt="Nurodomas vietos projektui taikomas intensyvumas, jis negali būti didesnis, nei numatyta Kvietime." sqref="E4:K4" xr:uid="{00000000-0002-0000-0500-000001000000}"/>
    <dataValidation allowBlank="1" showInputMessage="1" showErrorMessage="1" prompt="Nurodoma prašoma paramos suma be PVM arba su PVM, jeigu PVM yra tinkamas finansuoti pagal Taisykles" sqref="E5:F5" xr:uid="{00000000-0002-0000-0500-000002000000}"/>
    <dataValidation allowBlank="1" showInputMessage="1" showErrorMessage="1" prompt="Pareiškėjas nurodo finansavimo šaltinio užtikrinimo pagrindą ir/arba  pridedamą dokumentą, kuris patvirtina finansavimą." sqref="L15" xr:uid="{4AFD182E-B387-49FB-9CB0-EF905B55F7D2}"/>
  </dataValidation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xWindow="271" yWindow="460" count="4">
        <x14:dataValidation type="list" allowBlank="1" showInputMessage="1" showErrorMessage="1" prompt="Turi būti nurodytas paramos lėšų išmokėjimo būdas, pagal kurį bus įgyvendinamas sumanaus kaimo projektas." xr:uid="{00000000-0002-0000-0500-000003000000}">
          <x14:formula1>
            <xm:f>Sąrašai!$A$26:$A$28</xm:f>
          </x14:formula1>
          <xm:sqref>E21:K21</xm:sqref>
        </x14:dataValidation>
        <x14:dataValidation type="list" allowBlank="1" showInputMessage="1" showErrorMessage="1" prompt="Iš sąrašo pasirenkami sumanaus kaimo projekte naudojami finansavimo šaltiniai. Prie pasirinkto finansavimo šaltinio atsakoma &quot;Taip&quot; ir nurodoma pasirinkto finansavimo šaltinio suma, Eur" xr:uid="{00000000-0002-0000-0500-000004000000}">
          <x14:formula1>
            <xm:f>Sąrašai!$A$1:$A$2</xm:f>
          </x14:formula1>
          <xm:sqref>E7:E8</xm:sqref>
        </x14:dataValidation>
        <x14:dataValidation type="list" allowBlank="1" showInputMessage="1" showErrorMessage="1" xr:uid="{E59DEF22-F11F-4A66-BA05-DD450A90F7B6}">
          <x14:formula1>
            <xm:f>Sąrašai!$A$1:$A$2</xm:f>
          </x14:formula1>
          <xm:sqref>E12:E15</xm:sqref>
        </x14:dataValidation>
        <x14:dataValidation type="list" allowBlank="1" showInputMessage="1" showErrorMessage="1" prompt="Iš sąrašo pasirenkami sumanaus kaimo projekte naudojami finanasavimo šaltiniai. Prie pasirinkto finansavimo šaltinio atsakoma &quot;Taip&quot; ir nurodoma pasirinkto finansavimo šaltinio suma, Eur" xr:uid="{00000000-0002-0000-0500-000005000000}">
          <x14:formula1>
            <xm:f>Sąrašai!$A$1:$A$2</xm:f>
          </x14:formula1>
          <xm:sqref>E16:E19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8"/>
  <dimension ref="A2:M53"/>
  <sheetViews>
    <sheetView topLeftCell="A49" workbookViewId="0">
      <selection activeCell="B31" sqref="B31"/>
    </sheetView>
  </sheetViews>
  <sheetFormatPr defaultColWidth="12.59765625" defaultRowHeight="15.6" x14ac:dyDescent="0.3"/>
  <cols>
    <col min="1" max="1" width="5.59765625" style="2" customWidth="1"/>
    <col min="2" max="2" width="9.3984375" style="2" customWidth="1"/>
    <col min="3" max="4" width="41" style="2" customWidth="1"/>
    <col min="5" max="5" width="13.59765625" style="2" customWidth="1"/>
    <col min="6" max="6" width="14" style="2" customWidth="1"/>
    <col min="7" max="7" width="26.8984375" style="2" customWidth="1"/>
    <col min="8" max="21" width="8" style="2" customWidth="1"/>
    <col min="22" max="16384" width="12.59765625" style="2"/>
  </cols>
  <sheetData>
    <row r="2" spans="1:10" x14ac:dyDescent="0.3">
      <c r="A2" s="75" t="s">
        <v>679</v>
      </c>
      <c r="B2" s="29" t="s">
        <v>195</v>
      </c>
    </row>
    <row r="3" spans="1:10" x14ac:dyDescent="0.3">
      <c r="A3" s="10"/>
      <c r="B3" s="9"/>
    </row>
    <row r="4" spans="1:10" ht="62.4" x14ac:dyDescent="0.3">
      <c r="A4" s="37"/>
      <c r="B4" s="149" t="s">
        <v>67</v>
      </c>
      <c r="C4" s="149" t="s">
        <v>68</v>
      </c>
      <c r="D4" s="149" t="s">
        <v>410</v>
      </c>
      <c r="E4" s="149" t="s">
        <v>69</v>
      </c>
      <c r="F4" s="149" t="s">
        <v>24</v>
      </c>
      <c r="G4" s="149" t="s">
        <v>534</v>
      </c>
      <c r="H4" s="240" t="s">
        <v>411</v>
      </c>
      <c r="J4" s="70"/>
    </row>
    <row r="5" spans="1:10" x14ac:dyDescent="0.3">
      <c r="A5" s="84" t="s">
        <v>680</v>
      </c>
      <c r="B5" s="488" t="s">
        <v>81</v>
      </c>
      <c r="C5" s="488"/>
      <c r="D5" s="488"/>
      <c r="E5" s="488"/>
      <c r="F5" s="488"/>
      <c r="G5" s="488"/>
      <c r="H5" s="84"/>
    </row>
    <row r="6" spans="1:10" ht="62.4" x14ac:dyDescent="0.3">
      <c r="A6" s="83" t="s">
        <v>681</v>
      </c>
      <c r="B6" s="241" t="s">
        <v>70</v>
      </c>
      <c r="C6" s="257" t="s">
        <v>493</v>
      </c>
      <c r="D6" s="257" t="s">
        <v>76</v>
      </c>
      <c r="E6" s="241" t="s">
        <v>78</v>
      </c>
      <c r="F6" s="242"/>
      <c r="G6" s="243"/>
      <c r="H6" s="84"/>
      <c r="J6" s="70"/>
    </row>
    <row r="7" spans="1:10" ht="46.8" x14ac:dyDescent="0.3">
      <c r="A7" s="83" t="s">
        <v>682</v>
      </c>
      <c r="B7" s="241" t="s">
        <v>70</v>
      </c>
      <c r="C7" s="257" t="s">
        <v>412</v>
      </c>
      <c r="D7" s="257" t="s">
        <v>77</v>
      </c>
      <c r="E7" s="241" t="s">
        <v>78</v>
      </c>
      <c r="F7" s="242"/>
      <c r="G7" s="243"/>
      <c r="H7" s="84"/>
      <c r="J7" s="70"/>
    </row>
    <row r="8" spans="1:10" ht="93.6" x14ac:dyDescent="0.3">
      <c r="A8" s="83" t="s">
        <v>683</v>
      </c>
      <c r="B8" s="244" t="s">
        <v>71</v>
      </c>
      <c r="C8" s="257" t="s">
        <v>413</v>
      </c>
      <c r="D8" s="257" t="s">
        <v>535</v>
      </c>
      <c r="E8" s="244" t="s">
        <v>79</v>
      </c>
      <c r="F8" s="242"/>
      <c r="G8" s="245">
        <f>G9</f>
        <v>0</v>
      </c>
      <c r="H8" s="240"/>
    </row>
    <row r="9" spans="1:10" x14ac:dyDescent="0.3">
      <c r="A9" s="83" t="s">
        <v>684</v>
      </c>
      <c r="B9" s="244" t="s">
        <v>414</v>
      </c>
      <c r="C9" s="257" t="s">
        <v>415</v>
      </c>
      <c r="D9" s="486" t="s">
        <v>589</v>
      </c>
      <c r="E9" s="244" t="s">
        <v>79</v>
      </c>
      <c r="F9" s="487"/>
      <c r="G9" s="245">
        <f>SUM(G10:G12)</f>
        <v>0</v>
      </c>
      <c r="H9" s="246" t="str">
        <f>IF(G9=G13,"Gerai","Klaida, R.37.1 suma nesutampa su R.37.2 suma. Tikslinti R.37.1.1-R.37.1.1.3 arba R.37.2.1-R.37.2.3 stulpelius")</f>
        <v>Gerai</v>
      </c>
    </row>
    <row r="10" spans="1:10" x14ac:dyDescent="0.3">
      <c r="A10" s="83" t="s">
        <v>685</v>
      </c>
      <c r="B10" s="244" t="s">
        <v>416</v>
      </c>
      <c r="C10" s="257" t="s">
        <v>417</v>
      </c>
      <c r="D10" s="486"/>
      <c r="E10" s="244" t="s">
        <v>79</v>
      </c>
      <c r="F10" s="487"/>
      <c r="G10" s="81"/>
      <c r="H10" s="84"/>
    </row>
    <row r="11" spans="1:10" x14ac:dyDescent="0.3">
      <c r="A11" s="83" t="s">
        <v>686</v>
      </c>
      <c r="B11" s="244" t="s">
        <v>418</v>
      </c>
      <c r="C11" s="257" t="s">
        <v>419</v>
      </c>
      <c r="D11" s="486"/>
      <c r="E11" s="244" t="s">
        <v>79</v>
      </c>
      <c r="F11" s="487"/>
      <c r="G11" s="81"/>
      <c r="H11" s="84"/>
    </row>
    <row r="12" spans="1:10" ht="31.2" x14ac:dyDescent="0.3">
      <c r="A12" s="83" t="s">
        <v>687</v>
      </c>
      <c r="B12" s="244" t="s">
        <v>420</v>
      </c>
      <c r="C12" s="257" t="s">
        <v>421</v>
      </c>
      <c r="D12" s="486"/>
      <c r="E12" s="244" t="s">
        <v>79</v>
      </c>
      <c r="F12" s="487"/>
      <c r="G12" s="81"/>
      <c r="H12" s="84"/>
    </row>
    <row r="13" spans="1:10" x14ac:dyDescent="0.3">
      <c r="A13" s="83" t="s">
        <v>688</v>
      </c>
      <c r="B13" s="244" t="s">
        <v>422</v>
      </c>
      <c r="C13" s="257" t="s">
        <v>423</v>
      </c>
      <c r="D13" s="486" t="s">
        <v>590</v>
      </c>
      <c r="E13" s="244" t="s">
        <v>79</v>
      </c>
      <c r="F13" s="487"/>
      <c r="G13" s="245">
        <f>G14+G15+G16+L17</f>
        <v>0</v>
      </c>
      <c r="H13" s="246" t="str">
        <f>IF(G9=G13,"Gerai","Klaida, R.37.2 suma nesutampa su R.37.1 suma. Tikslinti R.37.1.1-R.37.1.1.3 arba R.37.2.1-R.37.2.3 stulpelius")</f>
        <v>Gerai</v>
      </c>
    </row>
    <row r="14" spans="1:10" ht="31.2" x14ac:dyDescent="0.3">
      <c r="A14" s="83" t="s">
        <v>689</v>
      </c>
      <c r="B14" s="244" t="s">
        <v>424</v>
      </c>
      <c r="C14" s="257" t="s">
        <v>425</v>
      </c>
      <c r="D14" s="486"/>
      <c r="E14" s="244" t="s">
        <v>79</v>
      </c>
      <c r="F14" s="487"/>
      <c r="G14" s="81"/>
      <c r="H14" s="84"/>
    </row>
    <row r="15" spans="1:10" ht="31.2" x14ac:dyDescent="0.3">
      <c r="A15" s="83" t="s">
        <v>690</v>
      </c>
      <c r="B15" s="244" t="s">
        <v>426</v>
      </c>
      <c r="C15" s="257" t="s">
        <v>427</v>
      </c>
      <c r="D15" s="486"/>
      <c r="E15" s="244" t="s">
        <v>79</v>
      </c>
      <c r="F15" s="487"/>
      <c r="G15" s="81"/>
      <c r="H15" s="84"/>
    </row>
    <row r="16" spans="1:10" ht="31.2" x14ac:dyDescent="0.3">
      <c r="A16" s="83" t="s">
        <v>691</v>
      </c>
      <c r="B16" s="244" t="s">
        <v>428</v>
      </c>
      <c r="C16" s="257" t="s">
        <v>429</v>
      </c>
      <c r="D16" s="486"/>
      <c r="E16" s="244" t="s">
        <v>79</v>
      </c>
      <c r="F16" s="487"/>
      <c r="G16" s="81"/>
      <c r="H16" s="84"/>
    </row>
    <row r="17" spans="1:12" ht="62.4" x14ac:dyDescent="0.3">
      <c r="A17" s="83" t="s">
        <v>692</v>
      </c>
      <c r="B17" s="244" t="s">
        <v>72</v>
      </c>
      <c r="C17" s="257" t="s">
        <v>430</v>
      </c>
      <c r="D17" s="257" t="s">
        <v>431</v>
      </c>
      <c r="E17" s="241" t="s">
        <v>80</v>
      </c>
      <c r="F17" s="242"/>
      <c r="G17" s="81"/>
      <c r="H17" s="70"/>
    </row>
    <row r="18" spans="1:12" ht="46.8" x14ac:dyDescent="0.3">
      <c r="A18" s="83" t="s">
        <v>693</v>
      </c>
      <c r="B18" s="244" t="s">
        <v>73</v>
      </c>
      <c r="C18" s="257" t="s">
        <v>432</v>
      </c>
      <c r="D18" s="257" t="s">
        <v>431</v>
      </c>
      <c r="E18" s="244" t="s">
        <v>78</v>
      </c>
      <c r="F18" s="242"/>
      <c r="G18" s="81"/>
      <c r="H18" s="70"/>
    </row>
    <row r="19" spans="1:12" ht="62.4" x14ac:dyDescent="0.3">
      <c r="A19" s="83" t="s">
        <v>694</v>
      </c>
      <c r="B19" s="32" t="s">
        <v>72</v>
      </c>
      <c r="C19" s="258" t="s">
        <v>591</v>
      </c>
      <c r="D19" s="258" t="s">
        <v>349</v>
      </c>
      <c r="E19" s="31" t="s">
        <v>80</v>
      </c>
      <c r="F19" s="35"/>
      <c r="G19" s="27"/>
      <c r="I19" s="238"/>
    </row>
    <row r="20" spans="1:12" ht="46.8" x14ac:dyDescent="0.3">
      <c r="A20" s="83" t="s">
        <v>695</v>
      </c>
      <c r="B20" s="32" t="s">
        <v>73</v>
      </c>
      <c r="C20" s="258" t="s">
        <v>432</v>
      </c>
      <c r="D20" s="258" t="s">
        <v>349</v>
      </c>
      <c r="E20" s="32" t="s">
        <v>78</v>
      </c>
      <c r="F20" s="35"/>
      <c r="G20" s="27"/>
    </row>
    <row r="21" spans="1:12" ht="27.6" customHeight="1" x14ac:dyDescent="0.3">
      <c r="A21" s="83"/>
      <c r="B21" s="489" t="s">
        <v>196</v>
      </c>
      <c r="C21" s="490"/>
      <c r="D21" s="490"/>
      <c r="E21" s="490"/>
      <c r="F21" s="490"/>
      <c r="G21" s="490"/>
    </row>
    <row r="22" spans="1:12" ht="31.2" x14ac:dyDescent="0.3">
      <c r="A22" s="83" t="s">
        <v>696</v>
      </c>
      <c r="B22" s="30" t="s">
        <v>82</v>
      </c>
      <c r="C22" s="12"/>
      <c r="D22" s="12"/>
      <c r="E22" s="12"/>
      <c r="F22" s="35"/>
      <c r="G22" s="27"/>
    </row>
    <row r="23" spans="1:12" ht="31.2" x14ac:dyDescent="0.3">
      <c r="A23" s="83" t="s">
        <v>697</v>
      </c>
      <c r="B23" s="30" t="s">
        <v>83</v>
      </c>
      <c r="C23" s="12"/>
      <c r="D23" s="12"/>
      <c r="E23" s="12"/>
      <c r="F23" s="35"/>
      <c r="G23" s="27"/>
    </row>
    <row r="24" spans="1:12" ht="31.2" x14ac:dyDescent="0.3">
      <c r="A24" s="83" t="s">
        <v>698</v>
      </c>
      <c r="B24" s="30" t="s">
        <v>36</v>
      </c>
      <c r="C24" s="12"/>
      <c r="D24" s="12"/>
      <c r="E24" s="12"/>
      <c r="F24" s="35"/>
      <c r="G24" s="27"/>
    </row>
    <row r="25" spans="1:12" ht="76.5" customHeight="1" x14ac:dyDescent="0.3">
      <c r="A25" s="83" t="s">
        <v>699</v>
      </c>
      <c r="B25" s="247"/>
      <c r="C25" s="255" t="s">
        <v>536</v>
      </c>
      <c r="D25" s="248" t="s">
        <v>537</v>
      </c>
      <c r="E25" s="259" t="s">
        <v>79</v>
      </c>
      <c r="F25" s="242"/>
      <c r="G25" s="81"/>
    </row>
    <row r="26" spans="1:12" ht="30.6" customHeight="1" x14ac:dyDescent="0.3">
      <c r="A26" s="83" t="s">
        <v>700</v>
      </c>
      <c r="B26" s="247"/>
      <c r="C26" s="255" t="s">
        <v>433</v>
      </c>
      <c r="D26" s="253" t="s">
        <v>434</v>
      </c>
      <c r="E26" s="259" t="s">
        <v>78</v>
      </c>
      <c r="F26" s="242"/>
      <c r="G26" s="81"/>
    </row>
    <row r="27" spans="1:12" ht="31.2" x14ac:dyDescent="0.3">
      <c r="A27" s="83" t="s">
        <v>701</v>
      </c>
      <c r="B27" s="247"/>
      <c r="C27" s="255" t="s">
        <v>435</v>
      </c>
      <c r="D27" s="248" t="s">
        <v>436</v>
      </c>
      <c r="E27" s="259" t="s">
        <v>78</v>
      </c>
      <c r="F27" s="242"/>
      <c r="G27" s="81"/>
    </row>
    <row r="28" spans="1:12" ht="31.2" x14ac:dyDescent="0.3">
      <c r="A28" s="83" t="s">
        <v>702</v>
      </c>
      <c r="B28" s="247"/>
      <c r="C28" s="255" t="s">
        <v>437</v>
      </c>
      <c r="D28" s="253" t="s">
        <v>438</v>
      </c>
      <c r="E28" s="259" t="s">
        <v>78</v>
      </c>
      <c r="F28" s="242"/>
      <c r="G28" s="81"/>
    </row>
    <row r="29" spans="1:12" ht="31.2" x14ac:dyDescent="0.3">
      <c r="A29" s="83" t="s">
        <v>703</v>
      </c>
      <c r="B29" s="247"/>
      <c r="C29" s="255" t="s">
        <v>439</v>
      </c>
      <c r="D29" s="253" t="s">
        <v>440</v>
      </c>
      <c r="E29" s="259" t="s">
        <v>78</v>
      </c>
      <c r="F29" s="242"/>
      <c r="G29" s="81"/>
    </row>
    <row r="30" spans="1:12" ht="31.2" x14ac:dyDescent="0.3">
      <c r="A30" s="83" t="s">
        <v>704</v>
      </c>
      <c r="B30" s="247"/>
      <c r="C30" s="256" t="s">
        <v>441</v>
      </c>
      <c r="D30" s="254" t="s">
        <v>442</v>
      </c>
      <c r="E30" s="259" t="s">
        <v>78</v>
      </c>
      <c r="F30" s="242"/>
      <c r="G30" s="81"/>
    </row>
    <row r="31" spans="1:12" x14ac:dyDescent="0.3">
      <c r="A31" s="37"/>
      <c r="B31" s="37"/>
      <c r="L31" s="70"/>
    </row>
    <row r="32" spans="1:12" x14ac:dyDescent="0.3">
      <c r="B32" s="174"/>
      <c r="C32" s="174"/>
      <c r="D32" s="174"/>
      <c r="E32" s="174"/>
      <c r="F32" s="174"/>
      <c r="G32" s="174"/>
      <c r="H32" s="174"/>
      <c r="I32" s="174"/>
      <c r="J32" s="174"/>
    </row>
    <row r="33" spans="2:13" x14ac:dyDescent="0.3">
      <c r="B33" s="174"/>
      <c r="C33" s="174"/>
      <c r="D33" s="174"/>
      <c r="E33" s="174"/>
      <c r="F33" s="174"/>
      <c r="G33" s="174"/>
      <c r="H33" s="174"/>
      <c r="I33" s="174"/>
      <c r="J33" s="174"/>
    </row>
    <row r="34" spans="2:13" ht="48.75" customHeight="1" x14ac:dyDescent="0.3">
      <c r="B34" s="469" t="s">
        <v>538</v>
      </c>
      <c r="C34" s="470"/>
      <c r="D34" s="470"/>
      <c r="E34" s="470"/>
      <c r="F34" s="470"/>
      <c r="G34" s="470"/>
      <c r="H34" s="470"/>
      <c r="I34" s="470"/>
      <c r="J34" s="470"/>
      <c r="K34" s="471"/>
    </row>
    <row r="35" spans="2:13" x14ac:dyDescent="0.3">
      <c r="B35" s="175" t="s">
        <v>326</v>
      </c>
      <c r="C35" s="176" t="s">
        <v>327</v>
      </c>
      <c r="D35" s="176" t="s">
        <v>328</v>
      </c>
      <c r="E35" s="175" t="s">
        <v>329</v>
      </c>
      <c r="F35" s="177" t="s">
        <v>330</v>
      </c>
      <c r="G35" s="177" t="s">
        <v>331</v>
      </c>
      <c r="H35" s="177" t="s">
        <v>332</v>
      </c>
      <c r="I35" s="177" t="s">
        <v>333</v>
      </c>
      <c r="J35" s="177" t="s">
        <v>334</v>
      </c>
      <c r="K35" s="177" t="s">
        <v>489</v>
      </c>
    </row>
    <row r="36" spans="2:13" x14ac:dyDescent="0.3">
      <c r="B36" s="472" t="s">
        <v>42</v>
      </c>
      <c r="C36" s="483" t="s">
        <v>68</v>
      </c>
      <c r="D36" s="266" t="s">
        <v>488</v>
      </c>
      <c r="E36" s="475" t="s">
        <v>539</v>
      </c>
      <c r="F36" s="476"/>
      <c r="G36" s="477" t="s">
        <v>335</v>
      </c>
      <c r="H36" s="478"/>
      <c r="I36" s="478"/>
      <c r="J36" s="478"/>
      <c r="K36" s="479"/>
    </row>
    <row r="37" spans="2:13" ht="55.2" x14ac:dyDescent="0.3">
      <c r="B37" s="473"/>
      <c r="C37" s="484"/>
      <c r="D37" s="267" t="s">
        <v>492</v>
      </c>
      <c r="E37" s="480" t="s">
        <v>336</v>
      </c>
      <c r="F37" s="481"/>
      <c r="G37" s="481"/>
      <c r="H37" s="481"/>
      <c r="I37" s="481"/>
      <c r="J37" s="481"/>
      <c r="K37" s="482"/>
    </row>
    <row r="38" spans="2:13" ht="27.6" x14ac:dyDescent="0.3">
      <c r="B38" s="474"/>
      <c r="C38" s="485"/>
      <c r="D38" s="179"/>
      <c r="E38" s="180" t="s">
        <v>337</v>
      </c>
      <c r="F38" s="180" t="s">
        <v>338</v>
      </c>
      <c r="G38" s="180" t="s">
        <v>337</v>
      </c>
      <c r="H38" s="180" t="s">
        <v>338</v>
      </c>
      <c r="I38" s="180" t="s">
        <v>339</v>
      </c>
      <c r="J38" s="180" t="s">
        <v>340</v>
      </c>
      <c r="K38" s="180" t="s">
        <v>341</v>
      </c>
    </row>
    <row r="39" spans="2:13" x14ac:dyDescent="0.3">
      <c r="B39" s="175" t="s">
        <v>342</v>
      </c>
      <c r="C39" s="175"/>
      <c r="D39" s="181"/>
      <c r="E39" s="174"/>
      <c r="F39" s="182"/>
      <c r="G39" s="178"/>
      <c r="H39" s="178"/>
      <c r="I39" s="178"/>
      <c r="J39" s="178"/>
      <c r="K39" s="178"/>
    </row>
    <row r="40" spans="2:13" x14ac:dyDescent="0.3">
      <c r="B40" s="175" t="s">
        <v>26</v>
      </c>
      <c r="C40" s="175"/>
      <c r="D40" s="181"/>
      <c r="E40" s="178"/>
      <c r="F40" s="182"/>
      <c r="G40" s="178"/>
      <c r="H40" s="178"/>
      <c r="I40" s="178"/>
      <c r="J40" s="178"/>
      <c r="K40" s="178"/>
    </row>
    <row r="41" spans="2:13" x14ac:dyDescent="0.3">
      <c r="B41" s="175" t="s">
        <v>30</v>
      </c>
      <c r="C41" s="175"/>
      <c r="D41" s="183"/>
      <c r="E41" s="174"/>
      <c r="F41" s="182"/>
      <c r="G41" s="178"/>
      <c r="H41" s="178"/>
      <c r="I41" s="178"/>
      <c r="J41" s="178"/>
      <c r="K41" s="178"/>
    </row>
    <row r="42" spans="2:13" x14ac:dyDescent="0.3">
      <c r="B42" s="175" t="s">
        <v>343</v>
      </c>
      <c r="C42" s="175"/>
      <c r="D42" s="181"/>
      <c r="E42" s="178"/>
      <c r="F42" s="182"/>
      <c r="G42" s="178"/>
      <c r="H42" s="178"/>
      <c r="I42" s="178"/>
      <c r="J42" s="178"/>
      <c r="K42" s="178"/>
    </row>
    <row r="44" spans="2:13" ht="51.75" customHeight="1" x14ac:dyDescent="0.3">
      <c r="B44" s="491" t="s">
        <v>569</v>
      </c>
      <c r="C44" s="491"/>
      <c r="D44" s="491"/>
      <c r="E44" s="491"/>
      <c r="F44" s="491"/>
      <c r="G44" s="491"/>
      <c r="H44" s="491"/>
      <c r="I44" s="491"/>
      <c r="J44" s="491"/>
      <c r="K44" s="491"/>
      <c r="L44" s="491"/>
      <c r="M44" s="491"/>
    </row>
    <row r="45" spans="2:13" x14ac:dyDescent="0.3">
      <c r="B45" s="492" t="s">
        <v>443</v>
      </c>
      <c r="C45" s="495" t="s">
        <v>444</v>
      </c>
      <c r="D45" s="495"/>
      <c r="E45" s="495" t="s">
        <v>445</v>
      </c>
      <c r="F45" s="495" t="s">
        <v>446</v>
      </c>
      <c r="G45" s="495" t="s">
        <v>447</v>
      </c>
      <c r="H45" s="495"/>
      <c r="I45" s="495"/>
      <c r="J45" s="495"/>
      <c r="K45" s="495"/>
      <c r="L45" s="495"/>
      <c r="M45" s="495"/>
    </row>
    <row r="46" spans="2:13" x14ac:dyDescent="0.3">
      <c r="B46" s="493"/>
      <c r="C46" s="495"/>
      <c r="D46" s="495"/>
      <c r="E46" s="495"/>
      <c r="F46" s="495"/>
      <c r="G46" s="496" t="s">
        <v>592</v>
      </c>
      <c r="H46" s="496"/>
      <c r="I46" s="496"/>
      <c r="J46" s="495" t="s">
        <v>593</v>
      </c>
      <c r="K46" s="495"/>
      <c r="L46" s="495"/>
      <c r="M46" s="495"/>
    </row>
    <row r="47" spans="2:13" x14ac:dyDescent="0.3">
      <c r="B47" s="494"/>
      <c r="C47" s="495"/>
      <c r="D47" s="495"/>
      <c r="E47" s="495"/>
      <c r="F47" s="495"/>
      <c r="G47" s="250" t="s">
        <v>448</v>
      </c>
      <c r="H47" s="250" t="s">
        <v>449</v>
      </c>
      <c r="I47" s="250" t="s">
        <v>450</v>
      </c>
      <c r="J47" s="250" t="s">
        <v>448</v>
      </c>
      <c r="K47" s="250" t="s">
        <v>449</v>
      </c>
      <c r="L47" s="250" t="s">
        <v>450</v>
      </c>
      <c r="M47" s="250" t="s">
        <v>451</v>
      </c>
    </row>
    <row r="48" spans="2:13" x14ac:dyDescent="0.3">
      <c r="B48" s="74"/>
      <c r="C48" s="498"/>
      <c r="D48" s="498"/>
      <c r="E48" s="251"/>
      <c r="F48" s="251"/>
      <c r="G48" s="252"/>
      <c r="H48" s="252"/>
      <c r="I48" s="252"/>
      <c r="J48" s="252"/>
      <c r="K48" s="252"/>
      <c r="L48" s="252"/>
      <c r="M48" s="252"/>
    </row>
    <row r="49" spans="2:13" x14ac:dyDescent="0.3">
      <c r="B49" s="74"/>
      <c r="C49" s="498"/>
      <c r="D49" s="498"/>
      <c r="E49" s="251"/>
      <c r="F49" s="251"/>
      <c r="G49" s="252"/>
      <c r="H49" s="252"/>
      <c r="I49" s="252"/>
      <c r="J49" s="252"/>
      <c r="K49" s="252"/>
      <c r="L49" s="252"/>
      <c r="M49" s="252"/>
    </row>
    <row r="50" spans="2:13" x14ac:dyDescent="0.3">
      <c r="B50" s="74"/>
      <c r="C50" s="498"/>
      <c r="D50" s="498"/>
      <c r="E50" s="251"/>
      <c r="F50" s="251"/>
      <c r="G50" s="252"/>
      <c r="H50" s="252"/>
      <c r="I50" s="252"/>
      <c r="J50" s="252"/>
      <c r="K50" s="252"/>
      <c r="L50" s="252"/>
      <c r="M50" s="252"/>
    </row>
    <row r="51" spans="2:13" x14ac:dyDescent="0.3">
      <c r="B51" s="74"/>
      <c r="C51" s="498"/>
      <c r="D51" s="498"/>
      <c r="E51" s="251"/>
      <c r="F51" s="251"/>
      <c r="G51" s="252"/>
      <c r="H51" s="252"/>
      <c r="I51" s="252"/>
      <c r="J51" s="252"/>
      <c r="K51" s="252"/>
      <c r="L51" s="252"/>
      <c r="M51" s="252"/>
    </row>
    <row r="52" spans="2:13" x14ac:dyDescent="0.3">
      <c r="B52" s="74"/>
      <c r="C52" s="498"/>
      <c r="D52" s="498"/>
      <c r="E52" s="251"/>
      <c r="F52" s="251"/>
      <c r="G52" s="252"/>
      <c r="H52" s="252"/>
      <c r="I52" s="252"/>
      <c r="J52" s="252"/>
      <c r="K52" s="252"/>
      <c r="L52" s="252"/>
      <c r="M52" s="252"/>
    </row>
    <row r="53" spans="2:13" ht="32.25" customHeight="1" x14ac:dyDescent="0.3">
      <c r="B53" s="497" t="s">
        <v>626</v>
      </c>
      <c r="C53" s="497"/>
      <c r="D53" s="497"/>
      <c r="E53" s="497"/>
      <c r="F53" s="497"/>
      <c r="G53" s="497"/>
      <c r="H53" s="497"/>
      <c r="I53" s="497"/>
      <c r="J53" s="497"/>
      <c r="K53" s="497"/>
      <c r="L53" s="497"/>
      <c r="M53" s="497"/>
    </row>
  </sheetData>
  <dataConsolidate/>
  <mergeCells count="25">
    <mergeCell ref="B53:M53"/>
    <mergeCell ref="C48:D48"/>
    <mergeCell ref="C49:D49"/>
    <mergeCell ref="C50:D50"/>
    <mergeCell ref="C51:D51"/>
    <mergeCell ref="C52:D52"/>
    <mergeCell ref="B44:M44"/>
    <mergeCell ref="B45:B47"/>
    <mergeCell ref="C45:D47"/>
    <mergeCell ref="E45:E47"/>
    <mergeCell ref="F45:F47"/>
    <mergeCell ref="G45:M45"/>
    <mergeCell ref="G46:I46"/>
    <mergeCell ref="J46:M46"/>
    <mergeCell ref="D9:D12"/>
    <mergeCell ref="F9:F16"/>
    <mergeCell ref="D13:D16"/>
    <mergeCell ref="B5:G5"/>
    <mergeCell ref="B21:G21"/>
    <mergeCell ref="B34:K34"/>
    <mergeCell ref="B36:B38"/>
    <mergeCell ref="E36:F36"/>
    <mergeCell ref="G36:K36"/>
    <mergeCell ref="E37:K37"/>
    <mergeCell ref="C36:C38"/>
  </mergeCells>
  <phoneticPr fontId="27" type="noConversion"/>
  <dataValidations count="8">
    <dataValidation allowBlank="1" showInputMessage="1" showErrorMessage="1" prompt="Nurodyti gyventojų skaičių, kuriems pagerėjo galimybės naudotis paslaugomis, bei nurodoma konkreti teritorija (seniūnija, kaimas ir pan.)" sqref="G19" xr:uid="{00000000-0002-0000-0600-000000000000}"/>
    <dataValidation type="decimal" allowBlank="1" showInputMessage="1" showErrorMessage="1" sqref="G6:G7 G10:G12 G14:G16 G18 G25:G30" xr:uid="{9837246A-A217-4E40-9E4A-D07AB71D5A34}">
      <formula1>0</formula1>
      <formula2>1000000</formula2>
    </dataValidation>
    <dataValidation allowBlank="1" showInputMessage="1" showErrorMessage="1" prompt="Laukas nepildomas, suvesta formulė" sqref="G8:G9 G13" xr:uid="{C65EA472-F3C1-42C9-B1D8-9B8F92DFBC34}"/>
    <dataValidation type="decimal" allowBlank="1" showInputMessage="1" showErrorMessage="1" prompt="Nurodyti gyventojų skaičių, kuriems pagerėjo galimybės naudotis paslaugomis, bei nurodoma konkreti teritorija (seniūnija, kaimas ir pan.)" sqref="G17" xr:uid="{843A042E-CA76-4A9E-9F0D-5A7A9AFC5E17}">
      <formula1>0</formula1>
      <formula2>1000000</formula2>
    </dataValidation>
    <dataValidation allowBlank="1" showInputMessage="1" showErrorMessage="1" prompt="Nurodomas rodiklio mato vienetas" sqref="E48:E52" xr:uid="{47C757E3-C4F9-48E4-A523-A701BF6A0768}"/>
    <dataValidation allowBlank="1" showInputMessage="1" showErrorMessage="1" prompt="Rodikliui suteikiamas pavadinimas pagal numatomo vykdyti verslo misiją, tikslinę grupę, veiklos sritį" sqref="C48:C52" xr:uid="{E275A66C-41EA-46D3-B81E-936499E82AAE}"/>
    <dataValidation allowBlank="1" showInputMessage="1" showErrorMessage="1" prompt="Nurodoma rodiklio skaitinė reikšmė, kuri bus kontroliuojama projekto įgyvendinimo ir kontrolės laikotarpiu" sqref="G48:M52" xr:uid="{BE23B0C1-4244-49F4-8E80-7A9EE038665A}"/>
    <dataValidation allowBlank="1" showInputMessage="1" showErrorMessage="1" prompt="Nurodoma bendra rodiklio skaitinė reikšmė." sqref="F48:F52" xr:uid="{51603821-7215-444C-8A18-7F92B5C397E3}"/>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Jei įgyvendinant sumanaus kaimo projektą pasirenkamas rodiklis, atsakoma &quot;Taip&quot; ir sekančiame lauke nurodoma siekama rodiklio reikšmė. Jei rodiklis nepasirenkamas, atsakoma &quot;Ne&quot; ir sekantis laukas nepildomas" xr:uid="{00000000-0002-0000-0600-000001000000}">
          <x14:formula1>
            <xm:f>Sąrašai!$A$1:$A$2</xm:f>
          </x14:formula1>
          <xm:sqref>F20 F22:F24</xm:sqref>
        </x14:dataValidation>
        <x14:dataValidation type="list" allowBlank="1" showInputMessage="1" showErrorMessage="1" prompt="Jei įgyvendinant sumanaus projektą pasirenkamas rodiklis, atsakoma &quot;Taip&quot; ir sekančiame lauke nurodoma siekama rodiklio reikšmė. Jei rodiklis nepasirenkamas, atsakoma &quot;Ne&quot; ir sekantis laukas nepildomas" xr:uid="{00000000-0002-0000-0600-000003000000}">
          <x14:formula1>
            <xm:f>Sąrašai!$A$1:$A$2</xm:f>
          </x14:formula1>
          <xm:sqref>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s9"/>
  <dimension ref="A2:E56"/>
  <sheetViews>
    <sheetView workbookViewId="0">
      <selection activeCell="B48" sqref="B48"/>
    </sheetView>
  </sheetViews>
  <sheetFormatPr defaultColWidth="12.59765625" defaultRowHeight="15.6" x14ac:dyDescent="0.3"/>
  <cols>
    <col min="1" max="1" width="6.19921875" style="2" customWidth="1"/>
    <col min="2" max="2" width="46.59765625" style="33" customWidth="1"/>
    <col min="3" max="3" width="22" style="62" customWidth="1"/>
    <col min="4" max="4" width="49.8984375" style="63" customWidth="1"/>
    <col min="5" max="10" width="7.59765625" style="62" customWidth="1"/>
    <col min="11" max="16384" width="12.59765625" style="62"/>
  </cols>
  <sheetData>
    <row r="2" spans="1:5" x14ac:dyDescent="0.3">
      <c r="A2" s="76" t="s">
        <v>148</v>
      </c>
      <c r="B2" s="15" t="s">
        <v>198</v>
      </c>
    </row>
    <row r="3" spans="1:5" ht="31.2" x14ac:dyDescent="0.3">
      <c r="A3" s="66" t="s">
        <v>42</v>
      </c>
      <c r="B3" s="41" t="s">
        <v>91</v>
      </c>
      <c r="C3" s="40" t="s">
        <v>96</v>
      </c>
      <c r="D3" s="41" t="s">
        <v>92</v>
      </c>
      <c r="E3" s="2"/>
    </row>
    <row r="4" spans="1:5" ht="31.2" x14ac:dyDescent="0.3">
      <c r="A4" s="72" t="s">
        <v>93</v>
      </c>
      <c r="B4" s="146" t="s">
        <v>540</v>
      </c>
      <c r="C4" s="262" t="s">
        <v>5</v>
      </c>
      <c r="D4" s="263"/>
      <c r="E4" s="214"/>
    </row>
    <row r="5" spans="1:5" ht="31.2" x14ac:dyDescent="0.3">
      <c r="A5" s="72" t="s">
        <v>94</v>
      </c>
      <c r="B5" s="184" t="s">
        <v>541</v>
      </c>
      <c r="C5" s="262" t="s">
        <v>5</v>
      </c>
      <c r="D5" s="263"/>
      <c r="E5" s="214"/>
    </row>
    <row r="6" spans="1:5" ht="124.8" x14ac:dyDescent="0.3">
      <c r="A6" s="72" t="s">
        <v>252</v>
      </c>
      <c r="B6" s="184" t="s">
        <v>621</v>
      </c>
      <c r="C6" s="262" t="s">
        <v>5</v>
      </c>
      <c r="D6" s="263"/>
      <c r="E6" s="214"/>
    </row>
    <row r="7" spans="1:5" ht="46.8" x14ac:dyDescent="0.3">
      <c r="A7" s="72" t="s">
        <v>253</v>
      </c>
      <c r="B7" s="184" t="s">
        <v>570</v>
      </c>
      <c r="C7" s="262" t="s">
        <v>5</v>
      </c>
      <c r="D7" s="263"/>
      <c r="E7" s="214"/>
    </row>
    <row r="8" spans="1:5" ht="109.2" x14ac:dyDescent="0.3">
      <c r="A8" s="72" t="s">
        <v>254</v>
      </c>
      <c r="B8" s="184" t="s">
        <v>485</v>
      </c>
      <c r="C8" s="262" t="s">
        <v>5</v>
      </c>
      <c r="D8" s="263"/>
      <c r="E8" s="214"/>
    </row>
    <row r="9" spans="1:5" ht="234" x14ac:dyDescent="0.3">
      <c r="A9" s="72" t="s">
        <v>255</v>
      </c>
      <c r="B9" s="164" t="s">
        <v>709</v>
      </c>
      <c r="C9" s="262" t="s">
        <v>5</v>
      </c>
      <c r="D9" s="263"/>
      <c r="E9" s="214"/>
    </row>
    <row r="10" spans="1:5" ht="31.2" x14ac:dyDescent="0.3">
      <c r="A10" s="72" t="s">
        <v>256</v>
      </c>
      <c r="B10" s="184" t="s">
        <v>486</v>
      </c>
      <c r="C10" s="262" t="s">
        <v>5</v>
      </c>
      <c r="D10" s="263"/>
      <c r="E10" s="214"/>
    </row>
    <row r="11" spans="1:5" ht="156" x14ac:dyDescent="0.3">
      <c r="A11" s="72" t="s">
        <v>257</v>
      </c>
      <c r="B11" s="280" t="s">
        <v>594</v>
      </c>
      <c r="C11" s="262" t="s">
        <v>5</v>
      </c>
      <c r="D11" s="263"/>
      <c r="E11" s="214"/>
    </row>
    <row r="12" spans="1:5" ht="46.8" x14ac:dyDescent="0.3">
      <c r="A12" s="72" t="s">
        <v>258</v>
      </c>
      <c r="B12" s="184" t="s">
        <v>622</v>
      </c>
      <c r="C12" s="262" t="s">
        <v>5</v>
      </c>
      <c r="D12" s="263"/>
      <c r="E12" s="214"/>
    </row>
    <row r="13" spans="1:5" ht="116.4" customHeight="1" x14ac:dyDescent="0.3">
      <c r="A13" s="72" t="s">
        <v>259</v>
      </c>
      <c r="B13" s="280" t="s">
        <v>595</v>
      </c>
      <c r="C13" s="262" t="s">
        <v>5</v>
      </c>
      <c r="D13" s="263"/>
      <c r="E13" s="214"/>
    </row>
    <row r="14" spans="1:5" ht="124.8" x14ac:dyDescent="0.3">
      <c r="A14" s="72" t="s">
        <v>260</v>
      </c>
      <c r="B14" s="184" t="s">
        <v>627</v>
      </c>
      <c r="C14" s="262" t="s">
        <v>5</v>
      </c>
      <c r="D14" s="263"/>
      <c r="E14" s="214"/>
    </row>
    <row r="15" spans="1:5" ht="62.4" x14ac:dyDescent="0.3">
      <c r="A15" s="72" t="s">
        <v>287</v>
      </c>
      <c r="B15" s="184" t="s">
        <v>542</v>
      </c>
      <c r="C15" s="262" t="s">
        <v>5</v>
      </c>
      <c r="D15" s="263"/>
      <c r="E15" s="214"/>
    </row>
    <row r="16" spans="1:5" ht="62.4" x14ac:dyDescent="0.3">
      <c r="A16" s="72" t="s">
        <v>286</v>
      </c>
      <c r="B16" s="184" t="s">
        <v>487</v>
      </c>
      <c r="C16" s="262" t="s">
        <v>5</v>
      </c>
      <c r="D16" s="263"/>
      <c r="E16" s="214"/>
    </row>
    <row r="17" spans="1:5" ht="62.4" x14ac:dyDescent="0.3">
      <c r="A17" s="72" t="s">
        <v>261</v>
      </c>
      <c r="B17" s="184" t="s">
        <v>708</v>
      </c>
      <c r="C17" s="262" t="s">
        <v>5</v>
      </c>
      <c r="D17" s="263"/>
      <c r="E17" s="214"/>
    </row>
    <row r="18" spans="1:5" ht="31.2" x14ac:dyDescent="0.3">
      <c r="A18" s="72" t="s">
        <v>262</v>
      </c>
      <c r="B18" s="184" t="s">
        <v>571</v>
      </c>
      <c r="C18" s="262" t="s">
        <v>5</v>
      </c>
      <c r="D18" s="263"/>
      <c r="E18" s="214"/>
    </row>
    <row r="19" spans="1:5" ht="46.8" x14ac:dyDescent="0.3">
      <c r="A19" s="72" t="s">
        <v>263</v>
      </c>
      <c r="B19" s="184" t="s">
        <v>710</v>
      </c>
      <c r="C19" s="262" t="s">
        <v>5</v>
      </c>
      <c r="D19" s="263"/>
      <c r="E19" s="214"/>
    </row>
    <row r="20" spans="1:5" ht="202.8" x14ac:dyDescent="0.3">
      <c r="A20" s="72" t="s">
        <v>264</v>
      </c>
      <c r="B20" s="184" t="s">
        <v>712</v>
      </c>
      <c r="C20" s="262" t="s">
        <v>5</v>
      </c>
      <c r="D20" s="263"/>
      <c r="E20" s="214"/>
    </row>
    <row r="21" spans="1:5" ht="62.4" x14ac:dyDescent="0.3">
      <c r="A21" s="72" t="s">
        <v>265</v>
      </c>
      <c r="B21" s="164" t="s">
        <v>543</v>
      </c>
      <c r="C21" s="262" t="s">
        <v>7</v>
      </c>
      <c r="D21" s="263"/>
      <c r="E21" s="214"/>
    </row>
    <row r="22" spans="1:5" ht="156" x14ac:dyDescent="0.3">
      <c r="A22" s="72" t="s">
        <v>266</v>
      </c>
      <c r="B22" s="164" t="s">
        <v>544</v>
      </c>
      <c r="C22" s="262" t="s">
        <v>7</v>
      </c>
      <c r="D22" s="263"/>
      <c r="E22" s="214"/>
    </row>
    <row r="23" spans="1:5" ht="78" x14ac:dyDescent="0.3">
      <c r="A23" s="72" t="s">
        <v>267</v>
      </c>
      <c r="B23" s="164" t="s">
        <v>545</v>
      </c>
      <c r="C23" s="262" t="s">
        <v>7</v>
      </c>
      <c r="D23" s="263"/>
      <c r="E23" s="214"/>
    </row>
    <row r="24" spans="1:5" ht="187.2" x14ac:dyDescent="0.3">
      <c r="A24" s="72" t="s">
        <v>268</v>
      </c>
      <c r="B24" s="164" t="s">
        <v>546</v>
      </c>
      <c r="C24" s="262" t="s">
        <v>7</v>
      </c>
      <c r="D24" s="263"/>
      <c r="E24" s="214"/>
    </row>
    <row r="25" spans="1:5" ht="46.8" x14ac:dyDescent="0.3">
      <c r="A25" s="72" t="s">
        <v>572</v>
      </c>
      <c r="B25" s="164" t="s">
        <v>547</v>
      </c>
      <c r="C25" s="262" t="s">
        <v>5</v>
      </c>
      <c r="D25" s="263"/>
      <c r="E25" s="214"/>
    </row>
    <row r="26" spans="1:5" ht="93.6" x14ac:dyDescent="0.3">
      <c r="A26" s="72" t="s">
        <v>269</v>
      </c>
      <c r="B26" s="164" t="s">
        <v>548</v>
      </c>
      <c r="C26" s="262" t="s">
        <v>6</v>
      </c>
      <c r="D26" s="263"/>
      <c r="E26" s="214"/>
    </row>
    <row r="27" spans="1:5" ht="46.8" x14ac:dyDescent="0.3">
      <c r="A27" s="72" t="s">
        <v>270</v>
      </c>
      <c r="B27" s="146" t="s">
        <v>549</v>
      </c>
      <c r="C27" s="262" t="s">
        <v>5</v>
      </c>
      <c r="D27" s="263"/>
      <c r="E27" s="214"/>
    </row>
    <row r="28" spans="1:5" ht="46.8" x14ac:dyDescent="0.3">
      <c r="A28" s="72" t="s">
        <v>271</v>
      </c>
      <c r="B28" s="264" t="s">
        <v>550</v>
      </c>
      <c r="C28" s="262" t="s">
        <v>5</v>
      </c>
      <c r="D28" s="263"/>
      <c r="E28" s="214"/>
    </row>
    <row r="29" spans="1:5" ht="78" x14ac:dyDescent="0.3">
      <c r="A29" s="72" t="s">
        <v>272</v>
      </c>
      <c r="B29" s="146" t="s">
        <v>551</v>
      </c>
      <c r="C29" s="262" t="s">
        <v>5</v>
      </c>
      <c r="D29" s="263"/>
      <c r="E29" s="214"/>
    </row>
    <row r="30" spans="1:5" ht="76.5" customHeight="1" x14ac:dyDescent="0.3">
      <c r="A30" s="72" t="s">
        <v>273</v>
      </c>
      <c r="B30" s="146" t="s">
        <v>552</v>
      </c>
      <c r="C30" s="262" t="s">
        <v>5</v>
      </c>
      <c r="D30" s="263"/>
      <c r="E30" s="214"/>
    </row>
    <row r="31" spans="1:5" ht="46.8" x14ac:dyDescent="0.3">
      <c r="A31" s="72" t="s">
        <v>274</v>
      </c>
      <c r="B31" s="146" t="s">
        <v>553</v>
      </c>
      <c r="C31" s="262" t="s">
        <v>7</v>
      </c>
      <c r="D31" s="263"/>
      <c r="E31" s="214"/>
    </row>
    <row r="32" spans="1:5" ht="31.2" x14ac:dyDescent="0.3">
      <c r="A32" s="72" t="s">
        <v>275</v>
      </c>
      <c r="B32" s="264" t="s">
        <v>573</v>
      </c>
      <c r="C32" s="262" t="s">
        <v>5</v>
      </c>
      <c r="D32" s="263"/>
      <c r="E32" s="214"/>
    </row>
    <row r="33" spans="1:5" ht="46.8" x14ac:dyDescent="0.3">
      <c r="A33" s="72" t="s">
        <v>276</v>
      </c>
      <c r="B33" s="264" t="s">
        <v>574</v>
      </c>
      <c r="C33" s="262" t="s">
        <v>5</v>
      </c>
      <c r="D33" s="263"/>
      <c r="E33" s="214"/>
    </row>
    <row r="34" spans="1:5" ht="31.2" x14ac:dyDescent="0.3">
      <c r="A34" s="72" t="s">
        <v>277</v>
      </c>
      <c r="B34" s="265" t="s">
        <v>554</v>
      </c>
      <c r="C34" s="262" t="s">
        <v>5</v>
      </c>
      <c r="D34" s="263"/>
      <c r="E34" s="214"/>
    </row>
    <row r="35" spans="1:5" ht="94.5" customHeight="1" x14ac:dyDescent="0.3">
      <c r="A35" s="72" t="s">
        <v>278</v>
      </c>
      <c r="B35" s="146" t="s">
        <v>555</v>
      </c>
      <c r="C35" s="262" t="s">
        <v>7</v>
      </c>
      <c r="D35" s="263"/>
      <c r="E35" s="214"/>
    </row>
    <row r="36" spans="1:5" ht="93.6" x14ac:dyDescent="0.3">
      <c r="A36" s="72" t="s">
        <v>279</v>
      </c>
      <c r="B36" s="146" t="s">
        <v>556</v>
      </c>
      <c r="C36" s="262" t="s">
        <v>7</v>
      </c>
      <c r="D36" s="263"/>
      <c r="E36" s="214"/>
    </row>
    <row r="37" spans="1:5" ht="62.4" x14ac:dyDescent="0.3">
      <c r="A37" s="72" t="s">
        <v>280</v>
      </c>
      <c r="B37" s="146" t="s">
        <v>557</v>
      </c>
      <c r="C37" s="262" t="s">
        <v>7</v>
      </c>
      <c r="D37" s="263"/>
      <c r="E37" s="214"/>
    </row>
    <row r="38" spans="1:5" ht="140.4" x14ac:dyDescent="0.3">
      <c r="A38" s="72" t="s">
        <v>281</v>
      </c>
      <c r="B38" s="146" t="s">
        <v>558</v>
      </c>
      <c r="C38" s="262" t="s">
        <v>7</v>
      </c>
      <c r="D38" s="263"/>
      <c r="E38" s="214"/>
    </row>
    <row r="39" spans="1:5" ht="62.4" x14ac:dyDescent="0.3">
      <c r="A39" s="72" t="s">
        <v>282</v>
      </c>
      <c r="B39" s="146" t="s">
        <v>596</v>
      </c>
      <c r="C39" s="262" t="s">
        <v>7</v>
      </c>
      <c r="D39" s="263"/>
      <c r="E39" s="214"/>
    </row>
    <row r="40" spans="1:5" ht="62.4" x14ac:dyDescent="0.3">
      <c r="A40" s="72" t="s">
        <v>283</v>
      </c>
      <c r="B40" s="146" t="s">
        <v>597</v>
      </c>
      <c r="C40" s="262" t="s">
        <v>7</v>
      </c>
      <c r="D40" s="263"/>
      <c r="E40" s="214"/>
    </row>
    <row r="41" spans="1:5" ht="31.2" x14ac:dyDescent="0.3">
      <c r="A41" s="72" t="s">
        <v>284</v>
      </c>
      <c r="B41" s="184" t="s">
        <v>494</v>
      </c>
      <c r="C41" s="64"/>
      <c r="D41" s="65"/>
      <c r="E41" s="214"/>
    </row>
    <row r="42" spans="1:5" ht="46.8" x14ac:dyDescent="0.3">
      <c r="A42" s="72" t="s">
        <v>344</v>
      </c>
      <c r="B42" s="184" t="s">
        <v>575</v>
      </c>
      <c r="C42" s="64"/>
      <c r="D42" s="65"/>
      <c r="E42" s="214"/>
    </row>
    <row r="43" spans="1:5" ht="78" x14ac:dyDescent="0.3">
      <c r="A43" s="72" t="s">
        <v>285</v>
      </c>
      <c r="B43" s="184" t="s">
        <v>495</v>
      </c>
      <c r="C43" s="64"/>
      <c r="D43" s="65"/>
      <c r="E43" s="214"/>
    </row>
    <row r="44" spans="1:5" ht="62.4" x14ac:dyDescent="0.3">
      <c r="A44" s="72" t="s">
        <v>467</v>
      </c>
      <c r="B44" s="184" t="s">
        <v>576</v>
      </c>
      <c r="C44" s="64"/>
      <c r="D44" s="65"/>
      <c r="E44" s="214"/>
    </row>
    <row r="45" spans="1:5" ht="62.4" x14ac:dyDescent="0.3">
      <c r="A45" s="72" t="s">
        <v>468</v>
      </c>
      <c r="B45" s="184" t="s">
        <v>577</v>
      </c>
      <c r="C45" s="64"/>
      <c r="D45" s="65"/>
      <c r="E45" s="214"/>
    </row>
    <row r="46" spans="1:5" ht="93.6" x14ac:dyDescent="0.3">
      <c r="A46" s="72" t="s">
        <v>469</v>
      </c>
      <c r="B46" s="184" t="s">
        <v>598</v>
      </c>
      <c r="C46" s="64"/>
      <c r="D46" s="65"/>
      <c r="E46" s="214"/>
    </row>
    <row r="47" spans="1:5" ht="78" x14ac:dyDescent="0.3">
      <c r="A47" s="72" t="s">
        <v>470</v>
      </c>
      <c r="B47" s="184" t="s">
        <v>578</v>
      </c>
      <c r="C47" s="64"/>
      <c r="D47" s="65"/>
      <c r="E47" s="214"/>
    </row>
    <row r="48" spans="1:5" ht="31.2" x14ac:dyDescent="0.3">
      <c r="A48" s="72" t="s">
        <v>471</v>
      </c>
      <c r="B48" s="184" t="s">
        <v>714</v>
      </c>
      <c r="C48" s="64"/>
      <c r="D48" s="65"/>
      <c r="E48" s="214"/>
    </row>
    <row r="49" spans="1:5" ht="124.8" x14ac:dyDescent="0.3">
      <c r="A49" s="72" t="s">
        <v>472</v>
      </c>
      <c r="B49" s="184" t="s">
        <v>713</v>
      </c>
      <c r="C49" s="64"/>
      <c r="D49" s="65"/>
      <c r="E49" s="214"/>
    </row>
    <row r="50" spans="1:5" ht="140.4" x14ac:dyDescent="0.3">
      <c r="A50" s="72" t="s">
        <v>473</v>
      </c>
      <c r="B50" s="184" t="s">
        <v>496</v>
      </c>
      <c r="C50" s="64"/>
      <c r="D50" s="65"/>
      <c r="E50" s="214"/>
    </row>
    <row r="51" spans="1:5" ht="156" x14ac:dyDescent="0.3">
      <c r="A51" s="72" t="s">
        <v>474</v>
      </c>
      <c r="B51" s="184" t="s">
        <v>497</v>
      </c>
      <c r="C51" s="64"/>
      <c r="D51" s="65"/>
      <c r="E51" s="214"/>
    </row>
    <row r="52" spans="1:5" ht="46.8" x14ac:dyDescent="0.3">
      <c r="A52" s="72" t="s">
        <v>475</v>
      </c>
      <c r="B52" s="184" t="s">
        <v>579</v>
      </c>
      <c r="C52" s="64"/>
      <c r="D52" s="65"/>
      <c r="E52" s="214"/>
    </row>
    <row r="53" spans="1:5" ht="46.8" x14ac:dyDescent="0.3">
      <c r="A53" s="72" t="s">
        <v>476</v>
      </c>
      <c r="B53" s="184" t="s">
        <v>498</v>
      </c>
      <c r="C53" s="64"/>
      <c r="D53" s="65"/>
      <c r="E53" s="214"/>
    </row>
    <row r="54" spans="1:5" ht="93.6" x14ac:dyDescent="0.3">
      <c r="A54" s="72" t="s">
        <v>477</v>
      </c>
      <c r="B54" s="184" t="s">
        <v>628</v>
      </c>
      <c r="C54" s="64"/>
      <c r="D54" s="65"/>
      <c r="E54" s="214"/>
    </row>
    <row r="55" spans="1:5" ht="234" x14ac:dyDescent="0.3">
      <c r="A55" s="72" t="s">
        <v>478</v>
      </c>
      <c r="B55" s="184" t="s">
        <v>599</v>
      </c>
      <c r="C55" s="64"/>
      <c r="D55" s="65"/>
      <c r="E55" s="214"/>
    </row>
    <row r="56" spans="1:5" ht="78" x14ac:dyDescent="0.3">
      <c r="A56" s="72" t="s">
        <v>707</v>
      </c>
      <c r="B56" s="184" t="s">
        <v>711</v>
      </c>
      <c r="C56" s="64"/>
      <c r="D56" s="65"/>
    </row>
  </sheetData>
  <phoneticPr fontId="29"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projekto vykdytojas atitinka nurodytą sąlygą, atsakoma &quot;Taip&quot; ir sekančiame lauke pateikiamas atitikties sąlygai pagrindimas. Jei atitikties sąlyga nesusijusi su projekto vykdytoju ir (arba) sumanaus kaimo projektu, atsakoma &quot;N/a&quot;" xr:uid="{00000000-0002-0000-0700-000000000000}">
          <x14:formula1>
            <xm:f>Sąrašai!$A$1:$A$3</xm:f>
          </x14:formula1>
          <xm:sqref>C4:C56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B6C8-8AEE-496D-BAEB-97CDFA48E8F6}">
  <dimension ref="A2:Q43"/>
  <sheetViews>
    <sheetView topLeftCell="A26" workbookViewId="0">
      <selection activeCell="B43" sqref="B43:Q43"/>
    </sheetView>
  </sheetViews>
  <sheetFormatPr defaultColWidth="9" defaultRowHeight="12" x14ac:dyDescent="0.25"/>
  <cols>
    <col min="1" max="1" width="4.3984375" style="187" customWidth="1"/>
    <col min="2" max="2" width="29.3984375" style="187" customWidth="1"/>
    <col min="3" max="3" width="15" style="187" customWidth="1"/>
    <col min="4" max="4" width="19.09765625" style="187" customWidth="1"/>
    <col min="5" max="5" width="12.5" style="187" customWidth="1"/>
    <col min="6" max="6" width="15" style="187" customWidth="1"/>
    <col min="7" max="7" width="5.8984375" style="187" customWidth="1"/>
    <col min="8" max="8" width="12" style="187" customWidth="1"/>
    <col min="9" max="9" width="15.3984375" style="187" customWidth="1"/>
    <col min="10" max="10" width="24.3984375" style="187" customWidth="1"/>
    <col min="11" max="11" width="17.5" style="187" customWidth="1"/>
    <col min="12" max="12" width="44.59765625" style="187" customWidth="1"/>
    <col min="13" max="13" width="17.8984375" style="187" customWidth="1"/>
    <col min="14" max="14" width="13" style="187" customWidth="1"/>
    <col min="15" max="15" width="9" style="187"/>
    <col min="16" max="16" width="16" style="187" customWidth="1"/>
    <col min="17" max="16384" width="9" style="187"/>
  </cols>
  <sheetData>
    <row r="2" spans="1:13" x14ac:dyDescent="0.25">
      <c r="A2" s="186" t="s">
        <v>399</v>
      </c>
      <c r="B2" s="290" t="s">
        <v>580</v>
      </c>
      <c r="L2" s="188"/>
      <c r="M2" s="189"/>
    </row>
    <row r="3" spans="1:13" s="190" customFormat="1" x14ac:dyDescent="0.25">
      <c r="B3" s="500" t="s">
        <v>499</v>
      </c>
      <c r="C3" s="500"/>
      <c r="D3" s="500"/>
      <c r="E3" s="500"/>
      <c r="F3" s="500"/>
      <c r="G3" s="500"/>
      <c r="H3" s="500"/>
      <c r="I3" s="500"/>
      <c r="J3" s="500"/>
      <c r="K3" s="500"/>
      <c r="L3" s="191"/>
      <c r="M3" s="192"/>
    </row>
    <row r="4" spans="1:13" s="190" customFormat="1" x14ac:dyDescent="0.25">
      <c r="B4" s="500" t="s">
        <v>351</v>
      </c>
      <c r="C4" s="500"/>
      <c r="D4" s="500"/>
      <c r="E4" s="500"/>
      <c r="F4" s="500"/>
      <c r="G4" s="500"/>
      <c r="H4" s="500"/>
      <c r="I4" s="500"/>
      <c r="J4" s="500"/>
      <c r="K4" s="500"/>
      <c r="L4" s="191"/>
      <c r="M4" s="192"/>
    </row>
    <row r="5" spans="1:13" s="190" customFormat="1" x14ac:dyDescent="0.25">
      <c r="B5" s="500" t="s">
        <v>352</v>
      </c>
      <c r="C5" s="500"/>
      <c r="D5" s="500"/>
      <c r="E5" s="500"/>
      <c r="F5" s="500"/>
      <c r="G5" s="500"/>
      <c r="H5" s="500"/>
      <c r="I5" s="500"/>
      <c r="J5" s="500"/>
      <c r="K5" s="500"/>
      <c r="L5" s="191"/>
      <c r="M5" s="249"/>
    </row>
    <row r="6" spans="1:13" s="190" customFormat="1" x14ac:dyDescent="0.25">
      <c r="B6" s="500" t="s">
        <v>353</v>
      </c>
      <c r="C6" s="500"/>
      <c r="D6" s="500"/>
      <c r="E6" s="500"/>
      <c r="F6" s="500"/>
      <c r="G6" s="500"/>
      <c r="H6" s="500"/>
      <c r="I6" s="500"/>
      <c r="J6" s="500"/>
      <c r="K6" s="500"/>
      <c r="L6" s="191"/>
      <c r="M6" s="192"/>
    </row>
    <row r="7" spans="1:13" s="190" customFormat="1" x14ac:dyDescent="0.25">
      <c r="B7" s="500" t="s">
        <v>500</v>
      </c>
      <c r="C7" s="500"/>
      <c r="D7" s="500"/>
      <c r="E7" s="500"/>
      <c r="F7" s="500"/>
      <c r="G7" s="500"/>
      <c r="H7" s="500"/>
      <c r="I7" s="500"/>
      <c r="J7" s="500"/>
      <c r="K7" s="500"/>
      <c r="L7" s="191"/>
      <c r="M7" s="192"/>
    </row>
    <row r="8" spans="1:13" x14ac:dyDescent="0.25">
      <c r="B8" s="188"/>
      <c r="C8" s="188"/>
      <c r="D8" s="188"/>
      <c r="E8" s="188"/>
      <c r="F8" s="188"/>
      <c r="G8" s="188"/>
      <c r="H8" s="188"/>
      <c r="I8" s="188"/>
      <c r="J8" s="188"/>
      <c r="K8" s="188"/>
      <c r="L8" s="188"/>
      <c r="M8" s="189"/>
    </row>
    <row r="9" spans="1:13" x14ac:dyDescent="0.25">
      <c r="B9" s="499" t="s">
        <v>354</v>
      </c>
      <c r="C9" s="499"/>
      <c r="D9" s="499"/>
      <c r="E9" s="499"/>
      <c r="F9" s="499"/>
      <c r="G9" s="499"/>
      <c r="H9" s="499"/>
      <c r="I9" s="499"/>
      <c r="J9" s="499"/>
      <c r="K9" s="499"/>
      <c r="L9" s="499"/>
      <c r="M9" s="194"/>
    </row>
    <row r="10" spans="1:13" x14ac:dyDescent="0.25">
      <c r="B10" s="499" t="s">
        <v>355</v>
      </c>
      <c r="C10" s="499"/>
      <c r="D10" s="499"/>
      <c r="E10" s="499" t="s">
        <v>356</v>
      </c>
      <c r="F10" s="499"/>
      <c r="G10" s="499"/>
      <c r="H10" s="499" t="s">
        <v>357</v>
      </c>
      <c r="I10" s="499"/>
      <c r="J10" s="292" t="s">
        <v>623</v>
      </c>
      <c r="K10" s="293" t="s">
        <v>624</v>
      </c>
      <c r="L10" s="193" t="s">
        <v>358</v>
      </c>
      <c r="M10" s="189"/>
    </row>
    <row r="11" spans="1:13" ht="61.5" customHeight="1" x14ac:dyDescent="0.25">
      <c r="B11" s="501" t="s">
        <v>359</v>
      </c>
      <c r="C11" s="501"/>
      <c r="D11" s="501"/>
      <c r="E11" s="502" t="s">
        <v>360</v>
      </c>
      <c r="F11" s="502"/>
      <c r="G11" s="502"/>
      <c r="H11" s="502" t="s">
        <v>361</v>
      </c>
      <c r="I11" s="502"/>
      <c r="J11" s="196" t="s">
        <v>362</v>
      </c>
      <c r="K11" s="219"/>
      <c r="L11" s="220"/>
      <c r="M11" s="189"/>
    </row>
    <row r="12" spans="1:13" x14ac:dyDescent="0.25">
      <c r="B12" s="499" t="s">
        <v>363</v>
      </c>
      <c r="C12" s="499"/>
      <c r="D12" s="499"/>
      <c r="E12" s="499"/>
      <c r="F12" s="499"/>
      <c r="G12" s="499"/>
      <c r="H12" s="499"/>
      <c r="I12" s="499"/>
      <c r="J12" s="499"/>
      <c r="K12" s="499"/>
      <c r="L12" s="499"/>
      <c r="M12" s="194"/>
    </row>
    <row r="13" spans="1:13" x14ac:dyDescent="0.25">
      <c r="B13" s="499" t="s">
        <v>355</v>
      </c>
      <c r="C13" s="499"/>
      <c r="D13" s="499"/>
      <c r="E13" s="499" t="s">
        <v>356</v>
      </c>
      <c r="F13" s="499"/>
      <c r="G13" s="499"/>
      <c r="H13" s="499" t="s">
        <v>357</v>
      </c>
      <c r="I13" s="499"/>
      <c r="J13" s="292" t="s">
        <v>623</v>
      </c>
      <c r="K13" s="293" t="s">
        <v>624</v>
      </c>
      <c r="L13" s="193" t="s">
        <v>358</v>
      </c>
      <c r="M13" s="189"/>
    </row>
    <row r="14" spans="1:13" ht="24.75" customHeight="1" x14ac:dyDescent="0.25">
      <c r="B14" s="503" t="s">
        <v>364</v>
      </c>
      <c r="C14" s="503"/>
      <c r="D14" s="503"/>
      <c r="E14" s="502" t="s">
        <v>365</v>
      </c>
      <c r="F14" s="502"/>
      <c r="G14" s="502"/>
      <c r="H14" s="502" t="s">
        <v>502</v>
      </c>
      <c r="I14" s="502"/>
      <c r="J14" s="504" t="s">
        <v>503</v>
      </c>
      <c r="K14" s="506"/>
      <c r="L14" s="220"/>
      <c r="M14" s="197"/>
    </row>
    <row r="15" spans="1:13" ht="24.75" customHeight="1" x14ac:dyDescent="0.25">
      <c r="B15" s="503" t="s">
        <v>366</v>
      </c>
      <c r="C15" s="503"/>
      <c r="D15" s="503"/>
      <c r="E15" s="502"/>
      <c r="F15" s="502"/>
      <c r="G15" s="502"/>
      <c r="H15" s="502"/>
      <c r="I15" s="502"/>
      <c r="J15" s="505"/>
      <c r="K15" s="507"/>
      <c r="L15" s="220"/>
      <c r="M15" s="189"/>
    </row>
    <row r="16" spans="1:13" ht="24.75" customHeight="1" x14ac:dyDescent="0.25">
      <c r="B16" s="509" t="s">
        <v>367</v>
      </c>
      <c r="C16" s="509"/>
      <c r="D16" s="509"/>
      <c r="E16" s="502"/>
      <c r="F16" s="502"/>
      <c r="G16" s="502"/>
      <c r="H16" s="502"/>
      <c r="I16" s="502"/>
      <c r="J16" s="505"/>
      <c r="K16" s="507"/>
      <c r="L16" s="220"/>
      <c r="M16" s="189"/>
    </row>
    <row r="17" spans="2:13" ht="24.75" customHeight="1" x14ac:dyDescent="0.25">
      <c r="B17" s="503" t="s">
        <v>368</v>
      </c>
      <c r="C17" s="503"/>
      <c r="D17" s="503"/>
      <c r="E17" s="502"/>
      <c r="F17" s="502"/>
      <c r="G17" s="502"/>
      <c r="H17" s="502"/>
      <c r="I17" s="502"/>
      <c r="J17" s="505"/>
      <c r="K17" s="507"/>
      <c r="L17" s="220"/>
      <c r="M17" s="198"/>
    </row>
    <row r="18" spans="2:13" ht="24.75" customHeight="1" x14ac:dyDescent="0.25">
      <c r="B18" s="509" t="s">
        <v>369</v>
      </c>
      <c r="C18" s="509"/>
      <c r="D18" s="509"/>
      <c r="E18" s="502"/>
      <c r="F18" s="502"/>
      <c r="G18" s="502"/>
      <c r="H18" s="502"/>
      <c r="I18" s="502"/>
      <c r="J18" s="505"/>
      <c r="K18" s="507"/>
      <c r="L18" s="221"/>
      <c r="M18" s="189"/>
    </row>
    <row r="19" spans="2:13" ht="24.75" customHeight="1" x14ac:dyDescent="0.25">
      <c r="B19" s="509" t="s">
        <v>370</v>
      </c>
      <c r="C19" s="509"/>
      <c r="D19" s="509"/>
      <c r="E19" s="502"/>
      <c r="F19" s="502"/>
      <c r="G19" s="502"/>
      <c r="H19" s="502"/>
      <c r="I19" s="502"/>
      <c r="J19" s="505"/>
      <c r="K19" s="507"/>
      <c r="L19" s="220"/>
      <c r="M19" s="189"/>
    </row>
    <row r="20" spans="2:13" ht="24.75" customHeight="1" x14ac:dyDescent="0.25">
      <c r="B20" s="503" t="s">
        <v>371</v>
      </c>
      <c r="C20" s="503"/>
      <c r="D20" s="503"/>
      <c r="E20" s="502"/>
      <c r="F20" s="502"/>
      <c r="G20" s="502"/>
      <c r="H20" s="502"/>
      <c r="I20" s="502"/>
      <c r="J20" s="505"/>
      <c r="K20" s="508"/>
      <c r="L20" s="220"/>
      <c r="M20" s="199"/>
    </row>
    <row r="21" spans="2:13" x14ac:dyDescent="0.25">
      <c r="B21" s="499" t="s">
        <v>372</v>
      </c>
      <c r="C21" s="499"/>
      <c r="D21" s="499"/>
      <c r="E21" s="499"/>
      <c r="F21" s="499"/>
      <c r="G21" s="499"/>
      <c r="H21" s="499"/>
      <c r="I21" s="499"/>
      <c r="J21" s="499"/>
      <c r="K21" s="499"/>
      <c r="L21" s="499"/>
      <c r="M21" s="194"/>
    </row>
    <row r="22" spans="2:13" x14ac:dyDescent="0.25">
      <c r="B22" s="499" t="s">
        <v>355</v>
      </c>
      <c r="C22" s="499"/>
      <c r="D22" s="499"/>
      <c r="E22" s="499" t="s">
        <v>356</v>
      </c>
      <c r="F22" s="499"/>
      <c r="G22" s="499"/>
      <c r="H22" s="499" t="s">
        <v>357</v>
      </c>
      <c r="I22" s="499"/>
      <c r="J22" s="292" t="s">
        <v>623</v>
      </c>
      <c r="K22" s="293" t="s">
        <v>624</v>
      </c>
      <c r="L22" s="193" t="s">
        <v>358</v>
      </c>
      <c r="M22" s="189"/>
    </row>
    <row r="23" spans="2:13" ht="26.25" customHeight="1" x14ac:dyDescent="0.25">
      <c r="B23" s="503" t="s">
        <v>373</v>
      </c>
      <c r="C23" s="503"/>
      <c r="D23" s="503"/>
      <c r="E23" s="502" t="s">
        <v>374</v>
      </c>
      <c r="F23" s="502"/>
      <c r="G23" s="502"/>
      <c r="H23" s="502" t="s">
        <v>375</v>
      </c>
      <c r="I23" s="502"/>
      <c r="J23" s="510" t="s">
        <v>504</v>
      </c>
      <c r="K23" s="511"/>
      <c r="L23" s="222"/>
      <c r="M23" s="189"/>
    </row>
    <row r="24" spans="2:13" ht="26.25" customHeight="1" x14ac:dyDescent="0.25">
      <c r="B24" s="503" t="s">
        <v>376</v>
      </c>
      <c r="C24" s="503"/>
      <c r="D24" s="503"/>
      <c r="E24" s="502"/>
      <c r="F24" s="502"/>
      <c r="G24" s="502"/>
      <c r="H24" s="502"/>
      <c r="I24" s="502"/>
      <c r="J24" s="510"/>
      <c r="K24" s="512"/>
      <c r="L24" s="222"/>
      <c r="M24" s="189"/>
    </row>
    <row r="25" spans="2:13" ht="26.25" customHeight="1" x14ac:dyDescent="0.25">
      <c r="B25" s="503" t="s">
        <v>377</v>
      </c>
      <c r="C25" s="503"/>
      <c r="D25" s="503"/>
      <c r="E25" s="502"/>
      <c r="F25" s="502"/>
      <c r="G25" s="502"/>
      <c r="H25" s="502"/>
      <c r="I25" s="502"/>
      <c r="J25" s="510"/>
      <c r="K25" s="512"/>
      <c r="L25" s="222"/>
      <c r="M25" s="189"/>
    </row>
    <row r="26" spans="2:13" ht="26.25" customHeight="1" x14ac:dyDescent="0.25">
      <c r="B26" s="503" t="s">
        <v>378</v>
      </c>
      <c r="C26" s="503"/>
      <c r="D26" s="503"/>
      <c r="E26" s="502"/>
      <c r="F26" s="502"/>
      <c r="G26" s="502"/>
      <c r="H26" s="502"/>
      <c r="I26" s="502"/>
      <c r="J26" s="510"/>
      <c r="K26" s="512"/>
      <c r="L26" s="222"/>
      <c r="M26" s="200"/>
    </row>
    <row r="27" spans="2:13" ht="26.25" customHeight="1" x14ac:dyDescent="0.25">
      <c r="B27" s="503" t="s">
        <v>379</v>
      </c>
      <c r="C27" s="503"/>
      <c r="D27" s="503"/>
      <c r="E27" s="502"/>
      <c r="F27" s="502"/>
      <c r="G27" s="502"/>
      <c r="H27" s="502"/>
      <c r="I27" s="502"/>
      <c r="J27" s="510"/>
      <c r="K27" s="512"/>
      <c r="L27" s="223"/>
      <c r="M27" s="200"/>
    </row>
    <row r="28" spans="2:13" ht="26.25" customHeight="1" x14ac:dyDescent="0.25">
      <c r="B28" s="503" t="s">
        <v>380</v>
      </c>
      <c r="C28" s="503"/>
      <c r="D28" s="503"/>
      <c r="E28" s="502"/>
      <c r="F28" s="502"/>
      <c r="G28" s="502"/>
      <c r="H28" s="502"/>
      <c r="I28" s="502"/>
      <c r="J28" s="510"/>
      <c r="K28" s="512"/>
      <c r="L28" s="222"/>
      <c r="M28" s="189"/>
    </row>
    <row r="29" spans="2:13" ht="26.25" customHeight="1" x14ac:dyDescent="0.25">
      <c r="B29" s="503" t="s">
        <v>381</v>
      </c>
      <c r="C29" s="503"/>
      <c r="D29" s="503"/>
      <c r="E29" s="502"/>
      <c r="F29" s="502"/>
      <c r="G29" s="502"/>
      <c r="H29" s="502"/>
      <c r="I29" s="502"/>
      <c r="J29" s="510"/>
      <c r="K29" s="513"/>
      <c r="L29" s="223"/>
      <c r="M29" s="200"/>
    </row>
    <row r="30" spans="2:13" x14ac:dyDescent="0.25">
      <c r="B30" s="499" t="s">
        <v>382</v>
      </c>
      <c r="C30" s="499"/>
      <c r="D30" s="499"/>
      <c r="E30" s="499"/>
      <c r="F30" s="499"/>
      <c r="G30" s="499"/>
      <c r="H30" s="499"/>
      <c r="I30" s="499"/>
      <c r="J30" s="499"/>
      <c r="K30" s="499"/>
      <c r="L30" s="499"/>
      <c r="M30" s="194"/>
    </row>
    <row r="31" spans="2:13" x14ac:dyDescent="0.25">
      <c r="B31" s="499" t="s">
        <v>355</v>
      </c>
      <c r="C31" s="499"/>
      <c r="D31" s="499"/>
      <c r="E31" s="499" t="s">
        <v>356</v>
      </c>
      <c r="F31" s="499"/>
      <c r="G31" s="499"/>
      <c r="H31" s="499" t="s">
        <v>357</v>
      </c>
      <c r="I31" s="499"/>
      <c r="J31" s="499"/>
      <c r="K31" s="195" t="s">
        <v>24</v>
      </c>
      <c r="L31" s="193" t="s">
        <v>358</v>
      </c>
      <c r="M31" s="189"/>
    </row>
    <row r="32" spans="2:13" ht="46.5" customHeight="1" x14ac:dyDescent="0.25">
      <c r="B32" s="514" t="s">
        <v>383</v>
      </c>
      <c r="C32" s="514"/>
      <c r="D32" s="514"/>
      <c r="E32" s="502" t="s">
        <v>384</v>
      </c>
      <c r="F32" s="502"/>
      <c r="G32" s="502"/>
      <c r="H32" s="502" t="s">
        <v>385</v>
      </c>
      <c r="I32" s="502"/>
      <c r="J32" s="502"/>
      <c r="K32" s="224"/>
      <c r="L32" s="225"/>
      <c r="M32" s="189"/>
    </row>
    <row r="34" spans="2:17" x14ac:dyDescent="0.25">
      <c r="B34" s="516" t="s">
        <v>386</v>
      </c>
      <c r="C34" s="201" t="s">
        <v>387</v>
      </c>
      <c r="D34" s="202"/>
      <c r="E34" s="202"/>
      <c r="F34" s="202"/>
      <c r="G34" s="202"/>
      <c r="H34" s="202"/>
      <c r="I34" s="519" t="s">
        <v>388</v>
      </c>
      <c r="J34" s="519" t="s">
        <v>389</v>
      </c>
      <c r="K34" s="519" t="s">
        <v>390</v>
      </c>
      <c r="L34" s="204"/>
      <c r="M34" s="519" t="s">
        <v>391</v>
      </c>
      <c r="N34" s="519" t="s">
        <v>392</v>
      </c>
      <c r="O34" s="205"/>
    </row>
    <row r="35" spans="2:17" x14ac:dyDescent="0.25">
      <c r="B35" s="517"/>
      <c r="C35" s="519" t="s">
        <v>393</v>
      </c>
      <c r="D35" s="519"/>
      <c r="E35" s="519" t="s">
        <v>394</v>
      </c>
      <c r="F35" s="519"/>
      <c r="G35" s="519" t="s">
        <v>395</v>
      </c>
      <c r="H35" s="519"/>
      <c r="I35" s="519"/>
      <c r="J35" s="519"/>
      <c r="K35" s="519"/>
      <c r="L35" s="520" t="s">
        <v>396</v>
      </c>
      <c r="M35" s="519"/>
      <c r="N35" s="519"/>
      <c r="O35" s="205"/>
    </row>
    <row r="36" spans="2:17" ht="24" x14ac:dyDescent="0.25">
      <c r="B36" s="517"/>
      <c r="C36" s="203" t="s">
        <v>600</v>
      </c>
      <c r="D36" s="203" t="s">
        <v>601</v>
      </c>
      <c r="E36" s="203" t="s">
        <v>600</v>
      </c>
      <c r="F36" s="203" t="s">
        <v>602</v>
      </c>
      <c r="G36" s="203" t="s">
        <v>600</v>
      </c>
      <c r="H36" s="203" t="s">
        <v>602</v>
      </c>
      <c r="I36" s="519"/>
      <c r="J36" s="519"/>
      <c r="K36" s="519"/>
      <c r="L36" s="520"/>
      <c r="M36" s="519"/>
      <c r="N36" s="519"/>
      <c r="O36" s="205"/>
    </row>
    <row r="37" spans="2:17" ht="24" x14ac:dyDescent="0.25">
      <c r="B37" s="518"/>
      <c r="C37" s="206">
        <f>+K11</f>
        <v>0</v>
      </c>
      <c r="D37" s="207">
        <v>0.5</v>
      </c>
      <c r="E37" s="207">
        <f>+K14</f>
        <v>0</v>
      </c>
      <c r="F37" s="207">
        <v>0.3</v>
      </c>
      <c r="G37" s="207">
        <f>+K23</f>
        <v>0</v>
      </c>
      <c r="H37" s="207">
        <v>0.2</v>
      </c>
      <c r="I37" s="208">
        <f>D37+F37+H37</f>
        <v>1</v>
      </c>
      <c r="J37" s="207">
        <f>5*D37+5*F37+5*H37</f>
        <v>5</v>
      </c>
      <c r="K37" s="209">
        <f>(C37*D37+E37*F37+G37*H37)</f>
        <v>0</v>
      </c>
      <c r="L37" s="226"/>
      <c r="M37" s="210">
        <f>IF(OR(C37&lt;&gt;"",E37&lt;&gt;"",G37&lt;&gt;""),K37/J37,"")</f>
        <v>0</v>
      </c>
      <c r="N37" s="211" t="str">
        <f>IF(M37&lt;&gt;"",IF(M37&gt;0.75,"I inovatyvumo lygis",IF(M37&gt;0.5,"II inovatyvumo lygis",IF(M37&gt;0.3,"III inovatyvumo lygis",IF(M37&lt;=0.3,"IV inovatyvumo lygis")))),"V inovatyvumo lygis")</f>
        <v>IV inovatyvumo lygis</v>
      </c>
      <c r="O37" s="205"/>
      <c r="P37" s="212" t="s">
        <v>397</v>
      </c>
    </row>
    <row r="38" spans="2:17" x14ac:dyDescent="0.25">
      <c r="B38" s="521" t="s">
        <v>398</v>
      </c>
      <c r="C38" s="521"/>
      <c r="D38" s="521"/>
      <c r="E38" s="521"/>
      <c r="F38" s="521"/>
      <c r="G38" s="521"/>
      <c r="H38" s="521"/>
      <c r="I38" s="521"/>
      <c r="J38" s="521"/>
      <c r="K38" s="521"/>
      <c r="L38" s="521"/>
      <c r="M38" s="521"/>
      <c r="N38" s="521"/>
      <c r="O38" s="521"/>
      <c r="P38" s="521"/>
      <c r="Q38" s="521"/>
    </row>
    <row r="39" spans="2:17" x14ac:dyDescent="0.25">
      <c r="B39" s="515" t="s">
        <v>501</v>
      </c>
      <c r="C39" s="515"/>
      <c r="D39" s="515"/>
      <c r="E39" s="515"/>
      <c r="F39" s="515"/>
      <c r="G39" s="515"/>
      <c r="H39" s="515"/>
      <c r="I39" s="515"/>
      <c r="J39" s="515"/>
      <c r="K39" s="515"/>
      <c r="L39" s="515"/>
      <c r="M39" s="515"/>
      <c r="N39" s="515"/>
      <c r="O39" s="515"/>
      <c r="P39" s="515"/>
      <c r="Q39" s="515"/>
    </row>
    <row r="40" spans="2:17" x14ac:dyDescent="0.25">
      <c r="B40" s="515" t="s">
        <v>603</v>
      </c>
      <c r="C40" s="515"/>
      <c r="D40" s="515"/>
      <c r="E40" s="515"/>
      <c r="F40" s="515"/>
      <c r="G40" s="515"/>
      <c r="H40" s="515"/>
      <c r="I40" s="515"/>
      <c r="J40" s="515"/>
      <c r="K40" s="515"/>
      <c r="L40" s="515"/>
      <c r="M40" s="515"/>
      <c r="N40" s="515"/>
      <c r="O40" s="515"/>
      <c r="P40" s="515"/>
      <c r="Q40" s="515"/>
    </row>
    <row r="41" spans="2:17" x14ac:dyDescent="0.25">
      <c r="B41" s="515" t="s">
        <v>604</v>
      </c>
      <c r="C41" s="515"/>
      <c r="D41" s="515"/>
      <c r="E41" s="515"/>
      <c r="F41" s="515"/>
      <c r="G41" s="515"/>
      <c r="H41" s="515"/>
      <c r="I41" s="515"/>
      <c r="J41" s="515"/>
      <c r="K41" s="515"/>
      <c r="L41" s="515"/>
      <c r="M41" s="515"/>
      <c r="N41" s="515"/>
      <c r="O41" s="515"/>
      <c r="P41" s="515"/>
      <c r="Q41" s="515"/>
    </row>
    <row r="42" spans="2:17" x14ac:dyDescent="0.25">
      <c r="B42" s="515" t="s">
        <v>605</v>
      </c>
      <c r="C42" s="515"/>
      <c r="D42" s="515"/>
      <c r="E42" s="515"/>
      <c r="F42" s="515"/>
      <c r="G42" s="515"/>
      <c r="H42" s="515"/>
      <c r="I42" s="515"/>
      <c r="J42" s="515"/>
      <c r="K42" s="515"/>
      <c r="L42" s="515"/>
      <c r="M42" s="515"/>
      <c r="N42" s="515"/>
      <c r="O42" s="515"/>
      <c r="P42" s="515"/>
      <c r="Q42" s="515"/>
    </row>
    <row r="43" spans="2:17" x14ac:dyDescent="0.25">
      <c r="B43" s="515" t="s">
        <v>625</v>
      </c>
      <c r="C43" s="515"/>
      <c r="D43" s="515"/>
      <c r="E43" s="515"/>
      <c r="F43" s="515"/>
      <c r="G43" s="515"/>
      <c r="H43" s="515"/>
      <c r="I43" s="515"/>
      <c r="J43" s="515"/>
      <c r="K43" s="515"/>
      <c r="L43" s="515"/>
      <c r="M43" s="515"/>
      <c r="N43" s="515"/>
      <c r="O43" s="515"/>
      <c r="P43" s="515"/>
      <c r="Q43" s="515"/>
    </row>
  </sheetData>
  <mergeCells count="65">
    <mergeCell ref="B43:Q43"/>
    <mergeCell ref="B34:B37"/>
    <mergeCell ref="I34:I36"/>
    <mergeCell ref="J34:J36"/>
    <mergeCell ref="K34:K36"/>
    <mergeCell ref="M34:M36"/>
    <mergeCell ref="N34:N36"/>
    <mergeCell ref="C35:D35"/>
    <mergeCell ref="E35:F35"/>
    <mergeCell ref="G35:H35"/>
    <mergeCell ref="L35:L36"/>
    <mergeCell ref="B38:Q38"/>
    <mergeCell ref="B39:Q39"/>
    <mergeCell ref="B40:Q40"/>
    <mergeCell ref="B41:Q41"/>
    <mergeCell ref="B42:Q42"/>
    <mergeCell ref="B30:L30"/>
    <mergeCell ref="B31:D31"/>
    <mergeCell ref="E31:G31"/>
    <mergeCell ref="H31:J31"/>
    <mergeCell ref="B32:D32"/>
    <mergeCell ref="E32:G32"/>
    <mergeCell ref="H32:J32"/>
    <mergeCell ref="J23:J29"/>
    <mergeCell ref="K23:K29"/>
    <mergeCell ref="B24:D24"/>
    <mergeCell ref="B25:D25"/>
    <mergeCell ref="B26:D26"/>
    <mergeCell ref="B27:D27"/>
    <mergeCell ref="B28:D28"/>
    <mergeCell ref="B29:D29"/>
    <mergeCell ref="B22:D22"/>
    <mergeCell ref="E22:G22"/>
    <mergeCell ref="H22:I22"/>
    <mergeCell ref="B23:D23"/>
    <mergeCell ref="E23:G29"/>
    <mergeCell ref="H23:I29"/>
    <mergeCell ref="B21:L21"/>
    <mergeCell ref="B12:L12"/>
    <mergeCell ref="B13:D13"/>
    <mergeCell ref="E13:G13"/>
    <mergeCell ref="H13:I13"/>
    <mergeCell ref="B14:D14"/>
    <mergeCell ref="E14:G20"/>
    <mergeCell ref="H14:I20"/>
    <mergeCell ref="J14:J20"/>
    <mergeCell ref="K14:K20"/>
    <mergeCell ref="B15:D15"/>
    <mergeCell ref="B16:D16"/>
    <mergeCell ref="B17:D17"/>
    <mergeCell ref="B18:D18"/>
    <mergeCell ref="B19:D19"/>
    <mergeCell ref="B20:D20"/>
    <mergeCell ref="B10:D10"/>
    <mergeCell ref="E10:G10"/>
    <mergeCell ref="H10:I10"/>
    <mergeCell ref="B11:D11"/>
    <mergeCell ref="E11:G11"/>
    <mergeCell ref="H11:I11"/>
    <mergeCell ref="B9:L9"/>
    <mergeCell ref="B3:K3"/>
    <mergeCell ref="B4:K4"/>
    <mergeCell ref="B5:K5"/>
    <mergeCell ref="B6:K6"/>
    <mergeCell ref="B7:K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14</vt:i4>
      </vt:variant>
      <vt:variant>
        <vt:lpstr>Įvardytieji diapazonai</vt:lpstr>
      </vt:variant>
      <vt:variant>
        <vt:i4>6</vt:i4>
      </vt:variant>
    </vt:vector>
  </HeadingPairs>
  <TitlesOfParts>
    <vt:vector size="20" baseType="lpstr">
      <vt:lpstr>Instrukcija</vt:lpstr>
      <vt:lpstr>1-2l_Titulinis</vt:lpstr>
      <vt:lpstr>3l_VP</vt:lpstr>
      <vt:lpstr>4l_S</vt:lpstr>
      <vt:lpstr>5l_FP</vt:lpstr>
      <vt:lpstr>6l_FŠ</vt:lpstr>
      <vt:lpstr>7l_R</vt:lpstr>
      <vt:lpstr>8l_TS</vt:lpstr>
      <vt:lpstr>8l-1_inovatyvumas</vt:lpstr>
      <vt:lpstr>9l_ĮS</vt:lpstr>
      <vt:lpstr>10l_PD</vt:lpstr>
      <vt:lpstr>11l_D </vt:lpstr>
      <vt:lpstr>12l_SD</vt:lpstr>
      <vt:lpstr>Sąrašai</vt:lpstr>
      <vt:lpstr>'4l_S'!_ftn3</vt:lpstr>
      <vt:lpstr>'6l_FŠ'!part_b1976267d3e943d8ac7c43f7f6e1bac3</vt:lpstr>
      <vt:lpstr>'6l_FŠ'!part_ba85e6898cb74057876ab22f23d63d85</vt:lpstr>
      <vt:lpstr>'6l_FŠ'!part_be92bc939d6343f785fbdc1a280261c4</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Alytaus rajono VVG</cp:lastModifiedBy>
  <cp:lastPrinted>2023-11-14T11:38:02Z</cp:lastPrinted>
  <dcterms:created xsi:type="dcterms:W3CDTF">2021-06-29T12:02:57Z</dcterms:created>
  <dcterms:modified xsi:type="dcterms:W3CDTF">2026-07-27T09:55:14Z</dcterms:modified>
</cp:coreProperties>
</file>